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30" windowHeight="9660"/>
  </bookViews>
  <sheets>
    <sheet name="承德医学院" sheetId="1" r:id="rId1"/>
  </sheets>
  <calcPr calcId="114210"/>
</workbook>
</file>

<file path=xl/calcChain.xml><?xml version="1.0" encoding="utf-8"?>
<calcChain xmlns="http://schemas.openxmlformats.org/spreadsheetml/2006/main">
  <c r="AA89" i="1"/>
  <c r="U89"/>
  <c r="AA85"/>
  <c r="U85"/>
  <c r="AA82"/>
  <c r="U82"/>
  <c r="AA79"/>
  <c r="U79"/>
  <c r="AA76"/>
  <c r="U76"/>
  <c r="AA75"/>
  <c r="U72"/>
  <c r="AA69"/>
  <c r="U69"/>
  <c r="AA56"/>
  <c r="U56"/>
  <c r="AA52"/>
  <c r="AA47"/>
  <c r="U47"/>
  <c r="AA41"/>
  <c r="AA37"/>
  <c r="U37"/>
  <c r="AA25"/>
  <c r="AA22"/>
  <c r="U22"/>
  <c r="AA19"/>
  <c r="U19"/>
  <c r="AA15"/>
  <c r="U15"/>
  <c r="U10"/>
  <c r="AA6"/>
  <c r="U6"/>
</calcChain>
</file>

<file path=xl/sharedStrings.xml><?xml version="1.0" encoding="utf-8"?>
<sst xmlns="http://schemas.openxmlformats.org/spreadsheetml/2006/main" count="213" uniqueCount="59">
  <si>
    <t xml:space="preserve">
   分数            年度 
   专业</t>
  </si>
  <si>
    <t>控制线</t>
  </si>
  <si>
    <t>录取数</t>
  </si>
  <si>
    <t>最低分</t>
  </si>
  <si>
    <t>最高分</t>
  </si>
  <si>
    <t>平均分</t>
  </si>
  <si>
    <t>北京</t>
  </si>
  <si>
    <t>临床医学（5年）</t>
  </si>
  <si>
    <r>
      <rPr>
        <sz val="12"/>
        <rFont val="宋体"/>
        <charset val="134"/>
      </rPr>
      <t>理</t>
    </r>
  </si>
  <si>
    <t>护理学</t>
  </si>
  <si>
    <t>理</t>
  </si>
  <si>
    <t>中西医临床医学</t>
  </si>
  <si>
    <t>文</t>
  </si>
  <si>
    <t>天津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</si>
  <si>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</si>
  <si>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</si>
  <si>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</si>
  <si>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</si>
  <si>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</si>
  <si>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</si>
  <si>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</si>
  <si>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</si>
  <si>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</si>
  <si>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</si>
  <si>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</si>
  <si>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</si>
  <si>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</si>
  <si>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护理学文</t>
  </si>
  <si>
    <t>——</t>
  </si>
  <si>
    <t>湖北</t>
  </si>
  <si>
    <t>湖南</t>
  </si>
  <si>
    <t>广东</t>
  </si>
  <si>
    <t>广西</t>
  </si>
  <si>
    <t>海南</t>
  </si>
  <si>
    <t>重庆</t>
  </si>
  <si>
    <r>
      <rPr>
        <sz val="12"/>
        <rFont val="宋体"/>
        <charset val="134"/>
      </rPr>
      <t>护理学</t>
    </r>
  </si>
  <si>
    <t>四川</t>
  </si>
  <si>
    <t>贵州</t>
  </si>
  <si>
    <t>云南</t>
  </si>
  <si>
    <t>陕西</t>
  </si>
  <si>
    <t>甘肃</t>
  </si>
  <si>
    <r>
      <rPr>
        <sz val="12"/>
        <rFont val="宋体"/>
        <charset val="134"/>
      </rPr>
      <t>临床医学（</t>
    </r>
    <r>
      <rPr>
        <sz val="12"/>
        <rFont val="Times New Roman"/>
        <family val="1"/>
      </rPr>
      <t>5</t>
    </r>
    <r>
      <rPr>
        <sz val="12"/>
        <rFont val="宋体"/>
        <charset val="134"/>
      </rPr>
      <t>年）</t>
    </r>
  </si>
  <si>
    <t>青海</t>
  </si>
  <si>
    <t>——</t>
    <phoneticPr fontId="13" type="noConversion"/>
  </si>
  <si>
    <t>护理学</t>
    <phoneticPr fontId="13" type="noConversion"/>
  </si>
  <si>
    <t>理</t>
    <phoneticPr fontId="13" type="noConversion"/>
  </si>
  <si>
    <t>承德医学院（外省市）
近三年分省市、分专业录取分数统计表</t>
    <phoneticPr fontId="13" type="noConversion"/>
  </si>
  <si>
    <t>注：招生人数和录取分数仅供参考。</t>
    <phoneticPr fontId="13" type="noConversion"/>
  </si>
  <si>
    <t>控制线</t>
    <phoneticPr fontId="13" type="noConversion"/>
  </si>
  <si>
    <t>录取数</t>
    <phoneticPr fontId="13" type="noConversion"/>
  </si>
  <si>
    <t>最低分</t>
    <phoneticPr fontId="13" type="noConversion"/>
  </si>
  <si>
    <t>最高分</t>
    <phoneticPr fontId="13" type="noConversion"/>
  </si>
  <si>
    <t>平均分</t>
    <phoneticPr fontId="13" type="noConversion"/>
  </si>
  <si>
    <t>高考改革省份</t>
    <phoneticPr fontId="13" type="noConversion"/>
  </si>
  <si>
    <t>生物医学工程</t>
    <phoneticPr fontId="13" type="noConversion"/>
  </si>
  <si>
    <t>---</t>
    <phoneticPr fontId="13" type="noConversion"/>
  </si>
  <si>
    <t>中药学</t>
    <phoneticPr fontId="13" type="noConversion"/>
  </si>
  <si>
    <t>理</t>
    <phoneticPr fontId="13" type="noConversion"/>
  </si>
  <si>
    <t>最低分排名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</si>
</sst>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7">
    <font>
      <sz val="11"/>
      <name val="宋体"/>
      <charset val="134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9"/>
      <name val="宋体"/>
      <charset val="134"/>
    </font>
    <font>
      <b/>
      <sz val="12"/>
      <color indexed="9"/>
      <name val="Times New Roman"/>
      <family val="1"/>
    </font>
    <font>
      <b/>
      <sz val="10"/>
      <color indexed="9"/>
      <name val="宋体"/>
      <charset val="134"/>
    </font>
    <font>
      <b/>
      <sz val="10"/>
      <color indexed="9"/>
      <name val="Times New Roman"/>
      <family val="1"/>
    </font>
    <font>
      <b/>
      <sz val="12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sz val="12"/>
      <color indexed="8"/>
      <name val="Times New Roman"/>
      <family val="1"/>
    </font>
    <font>
      <sz val="9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16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77" fontId="10" fillId="0" borderId="3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vertical="center"/>
    </xf>
    <xf numFmtId="0" fontId="14" fillId="0" borderId="0" xfId="0" applyFont="1">
      <alignment vertical="center"/>
    </xf>
    <xf numFmtId="0" fontId="15" fillId="0" borderId="1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quotePrefix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9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77" fontId="10" fillId="4" borderId="1" xfId="1" applyNumberFormat="1" applyFont="1" applyFill="1" applyBorder="1" applyAlignment="1" applyProtection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 textRotation="255" wrapText="1"/>
    </xf>
    <xf numFmtId="176" fontId="7" fillId="5" borderId="1" xfId="0" applyNumberFormat="1" applyFont="1" applyFill="1" applyBorder="1" applyAlignment="1">
      <alignment horizontal="center" vertical="center" textRotation="255" wrapText="1"/>
    </xf>
    <xf numFmtId="176" fontId="7" fillId="5" borderId="5" xfId="0" applyNumberFormat="1" applyFont="1" applyFill="1" applyBorder="1" applyAlignment="1">
      <alignment horizontal="center" vertical="center" textRotation="255" wrapText="1"/>
    </xf>
    <xf numFmtId="0" fontId="4" fillId="5" borderId="12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center" textRotation="255" wrapText="1"/>
    </xf>
    <xf numFmtId="0" fontId="7" fillId="5" borderId="8" xfId="0" applyFont="1" applyFill="1" applyBorder="1" applyAlignment="1">
      <alignment horizontal="center" vertical="center" textRotation="255" wrapText="1"/>
    </xf>
    <xf numFmtId="0" fontId="7" fillId="5" borderId="15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textRotation="255" wrapText="1"/>
    </xf>
    <xf numFmtId="0" fontId="7" fillId="5" borderId="1" xfId="0" applyFont="1" applyFill="1" applyBorder="1" applyAlignment="1">
      <alignment horizontal="center" vertical="center" textRotation="255" wrapText="1"/>
    </xf>
    <xf numFmtId="0" fontId="7" fillId="5" borderId="5" xfId="0" applyFont="1" applyFill="1" applyBorder="1" applyAlignment="1">
      <alignment horizontal="center" vertical="center" textRotation="255" wrapText="1"/>
    </xf>
    <xf numFmtId="0" fontId="6" fillId="5" borderId="5" xfId="0" applyFont="1" applyFill="1" applyBorder="1" applyAlignment="1">
      <alignment horizontal="center" vertical="center" textRotation="255" wrapText="1"/>
    </xf>
    <xf numFmtId="0" fontId="6" fillId="5" borderId="3" xfId="0" applyFont="1" applyFill="1" applyBorder="1" applyAlignment="1">
      <alignment horizontal="center" vertical="center" textRotation="255" wrapText="1"/>
    </xf>
    <xf numFmtId="0" fontId="6" fillId="5" borderId="2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77" fontId="10" fillId="0" borderId="3" xfId="1" applyNumberFormat="1" applyFont="1" applyFill="1" applyBorder="1" applyAlignment="1" applyProtection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177" fontId="10" fillId="0" borderId="12" xfId="1" applyNumberFormat="1" applyFont="1" applyFill="1" applyBorder="1" applyAlignment="1" applyProtection="1">
      <alignment horizontal="center" vertical="center" wrapText="1"/>
    </xf>
    <xf numFmtId="177" fontId="10" fillId="0" borderId="16" xfId="1" applyNumberFormat="1" applyFont="1" applyFill="1" applyBorder="1" applyAlignment="1" applyProtection="1">
      <alignment horizontal="center" vertical="center" wrapText="1"/>
    </xf>
    <xf numFmtId="177" fontId="10" fillId="0" borderId="8" xfId="1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18413</xdr:colOff>
      <xdr:row>2</xdr:row>
      <xdr:rowOff>164455</xdr:rowOff>
    </xdr:from>
    <xdr:to>
      <xdr:col>2</xdr:col>
      <xdr:colOff>209310</xdr:colOff>
      <xdr:row>4</xdr:row>
      <xdr:rowOff>177105</xdr:rowOff>
    </xdr:to>
    <xdr:sp macro="" textlink="">
      <xdr:nvSpPr>
        <xdr:cNvPr id="2" name="line"/>
        <xdr:cNvSpPr/>
      </xdr:nvSpPr>
      <xdr:spPr>
        <a:xfrm>
          <a:off x="17780" y="1030605"/>
          <a:ext cx="2266315" cy="39370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180448</xdr:colOff>
      <xdr:row>1</xdr:row>
      <xdr:rowOff>12092</xdr:rowOff>
    </xdr:from>
    <xdr:to>
      <xdr:col>2</xdr:col>
      <xdr:colOff>248920</xdr:colOff>
      <xdr:row>4</xdr:row>
      <xdr:rowOff>0</xdr:rowOff>
    </xdr:to>
    <xdr:sp macro="" textlink="">
      <xdr:nvSpPr>
        <xdr:cNvPr id="3" name="line"/>
        <xdr:cNvSpPr/>
      </xdr:nvSpPr>
      <xdr:spPr>
        <a:xfrm>
          <a:off x="995045" y="640715"/>
          <a:ext cx="1329055" cy="60706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97"/>
  <sheetViews>
    <sheetView tabSelected="1" zoomScale="130" zoomScaleNormal="130" workbookViewId="0">
      <selection sqref="A1:AA1"/>
    </sheetView>
  </sheetViews>
  <sheetFormatPr defaultColWidth="9" defaultRowHeight="14.25"/>
  <cols>
    <col min="1" max="1" width="6.125" customWidth="1"/>
    <col min="2" max="2" width="16.75" customWidth="1"/>
    <col min="3" max="3" width="3.625" style="3" customWidth="1"/>
    <col min="4" max="4" width="4.5" style="3" customWidth="1"/>
    <col min="5" max="5" width="3.625" style="3" customWidth="1"/>
    <col min="6" max="6" width="4.875" style="3" customWidth="1"/>
    <col min="7" max="7" width="4.25" style="3" customWidth="1"/>
    <col min="8" max="8" width="4.875" style="3" customWidth="1"/>
    <col min="9" max="9" width="5" style="3" customWidth="1"/>
    <col min="10" max="10" width="4.375" style="3" customWidth="1"/>
    <col min="11" max="11" width="3.625" style="3" customWidth="1"/>
    <col min="12" max="12" width="5.625" style="3" customWidth="1"/>
    <col min="13" max="13" width="4.125" style="3" customWidth="1"/>
    <col min="14" max="15" width="5.625" style="3" customWidth="1"/>
    <col min="16" max="16" width="4.5" style="4" customWidth="1"/>
    <col min="17" max="17" width="3.125" style="4" customWidth="1"/>
    <col min="18" max="18" width="4.875" style="4" customWidth="1"/>
    <col min="19" max="19" width="4.25" style="4" customWidth="1"/>
    <col min="20" max="21" width="5.625" style="4" customWidth="1"/>
    <col min="22" max="22" width="4.75" style="3" customWidth="1"/>
    <col min="23" max="23" width="3.25" style="3" customWidth="1"/>
    <col min="24" max="24" width="5.625" style="3" customWidth="1"/>
    <col min="25" max="25" width="4" style="3" customWidth="1"/>
    <col min="26" max="27" width="4.625" style="3" customWidth="1"/>
  </cols>
  <sheetData>
    <row r="1" spans="1:27" ht="39" customHeight="1">
      <c r="A1" s="132" t="s">
        <v>46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1:27" ht="18.75" customHeight="1">
      <c r="A2" s="128" t="s">
        <v>0</v>
      </c>
      <c r="B2" s="128"/>
      <c r="C2" s="128"/>
      <c r="D2" s="115">
        <v>2020</v>
      </c>
      <c r="E2" s="116"/>
      <c r="F2" s="116"/>
      <c r="G2" s="116"/>
      <c r="H2" s="116"/>
      <c r="I2" s="117"/>
      <c r="J2" s="115">
        <v>2019</v>
      </c>
      <c r="K2" s="116"/>
      <c r="L2" s="116"/>
      <c r="M2" s="116"/>
      <c r="N2" s="116"/>
      <c r="O2" s="117"/>
      <c r="P2" s="133">
        <v>2018</v>
      </c>
      <c r="Q2" s="133"/>
      <c r="R2" s="133"/>
      <c r="S2" s="133"/>
      <c r="T2" s="133"/>
      <c r="U2" s="133"/>
      <c r="V2" s="133">
        <v>2017</v>
      </c>
      <c r="W2" s="133"/>
      <c r="X2" s="133"/>
      <c r="Y2" s="133"/>
      <c r="Z2" s="133"/>
      <c r="AA2" s="133"/>
    </row>
    <row r="3" spans="1:27" ht="15" customHeight="1">
      <c r="A3" s="128"/>
      <c r="B3" s="128"/>
      <c r="C3" s="129"/>
      <c r="D3" s="118" t="s">
        <v>48</v>
      </c>
      <c r="E3" s="118" t="s">
        <v>49</v>
      </c>
      <c r="F3" s="118" t="s">
        <v>50</v>
      </c>
      <c r="G3" s="124" t="s">
        <v>58</v>
      </c>
      <c r="H3" s="118" t="s">
        <v>51</v>
      </c>
      <c r="I3" s="118" t="s">
        <v>52</v>
      </c>
      <c r="J3" s="118" t="s">
        <v>1</v>
      </c>
      <c r="K3" s="121" t="s">
        <v>2</v>
      </c>
      <c r="L3" s="121" t="s">
        <v>3</v>
      </c>
      <c r="M3" s="124" t="s">
        <v>58</v>
      </c>
      <c r="N3" s="121" t="s">
        <v>4</v>
      </c>
      <c r="O3" s="112" t="s">
        <v>5</v>
      </c>
      <c r="P3" s="118" t="s">
        <v>1</v>
      </c>
      <c r="Q3" s="121" t="s">
        <v>2</v>
      </c>
      <c r="R3" s="121" t="s">
        <v>3</v>
      </c>
      <c r="S3" s="124" t="s">
        <v>58</v>
      </c>
      <c r="T3" s="121" t="s">
        <v>4</v>
      </c>
      <c r="U3" s="112" t="s">
        <v>5</v>
      </c>
      <c r="V3" s="121" t="s">
        <v>1</v>
      </c>
      <c r="W3" s="121" t="s">
        <v>2</v>
      </c>
      <c r="X3" s="121" t="s">
        <v>3</v>
      </c>
      <c r="Y3" s="124" t="s">
        <v>58</v>
      </c>
      <c r="Z3" s="121" t="s">
        <v>4</v>
      </c>
      <c r="AA3" s="112" t="s">
        <v>5</v>
      </c>
    </row>
    <row r="4" spans="1:27" ht="15" customHeight="1">
      <c r="A4" s="128"/>
      <c r="B4" s="128"/>
      <c r="C4" s="129"/>
      <c r="D4" s="119"/>
      <c r="E4" s="119"/>
      <c r="F4" s="119"/>
      <c r="G4" s="125"/>
      <c r="H4" s="119"/>
      <c r="I4" s="119"/>
      <c r="J4" s="119"/>
      <c r="K4" s="121"/>
      <c r="L4" s="122"/>
      <c r="M4" s="125"/>
      <c r="N4" s="122"/>
      <c r="O4" s="113"/>
      <c r="P4" s="119"/>
      <c r="Q4" s="121"/>
      <c r="R4" s="122"/>
      <c r="S4" s="125"/>
      <c r="T4" s="122"/>
      <c r="U4" s="113"/>
      <c r="V4" s="122"/>
      <c r="W4" s="121"/>
      <c r="X4" s="122"/>
      <c r="Y4" s="125"/>
      <c r="Z4" s="122"/>
      <c r="AA4" s="113"/>
    </row>
    <row r="5" spans="1:27" ht="15" customHeight="1">
      <c r="A5" s="130"/>
      <c r="B5" s="130"/>
      <c r="C5" s="131"/>
      <c r="D5" s="120"/>
      <c r="E5" s="120"/>
      <c r="F5" s="120"/>
      <c r="G5" s="126"/>
      <c r="H5" s="120"/>
      <c r="I5" s="120"/>
      <c r="J5" s="120"/>
      <c r="K5" s="124"/>
      <c r="L5" s="123"/>
      <c r="M5" s="126"/>
      <c r="N5" s="123"/>
      <c r="O5" s="114"/>
      <c r="P5" s="120"/>
      <c r="Q5" s="124"/>
      <c r="R5" s="123"/>
      <c r="S5" s="126"/>
      <c r="T5" s="123"/>
      <c r="U5" s="114"/>
      <c r="V5" s="123"/>
      <c r="W5" s="124"/>
      <c r="X5" s="123"/>
      <c r="Y5" s="126"/>
      <c r="Z5" s="123"/>
      <c r="AA5" s="114"/>
    </row>
    <row r="6" spans="1:27" s="1" customFormat="1" ht="15.75">
      <c r="A6" s="97" t="s">
        <v>6</v>
      </c>
      <c r="B6" s="90" t="s">
        <v>53</v>
      </c>
      <c r="C6" s="91"/>
      <c r="D6" s="5"/>
      <c r="E6" s="5"/>
      <c r="F6" s="5"/>
      <c r="G6" s="58"/>
      <c r="H6" s="5"/>
      <c r="I6" s="5"/>
      <c r="J6" s="5"/>
      <c r="K6" s="5">
        <v>7</v>
      </c>
      <c r="L6" s="5">
        <v>489</v>
      </c>
      <c r="M6" s="58"/>
      <c r="N6" s="5">
        <v>543</v>
      </c>
      <c r="O6" s="5">
        <v>514</v>
      </c>
      <c r="P6" s="5"/>
      <c r="Q6" s="5">
        <v>7</v>
      </c>
      <c r="R6" s="5">
        <v>507</v>
      </c>
      <c r="S6" s="58"/>
      <c r="T6" s="5">
        <v>547</v>
      </c>
      <c r="U6" s="5">
        <f>(U7*Q7+U9*Q9+U8*Q8)/Q6</f>
        <v>527.01428571428573</v>
      </c>
      <c r="V6" s="5"/>
      <c r="W6" s="5">
        <v>7</v>
      </c>
      <c r="X6" s="5">
        <v>517</v>
      </c>
      <c r="Y6" s="58"/>
      <c r="Z6" s="5">
        <v>547</v>
      </c>
      <c r="AA6" s="5">
        <f>(AA7*W7+AA8*W8+AA9*W9)/W6</f>
        <v>528.02857142857135</v>
      </c>
    </row>
    <row r="7" spans="1:27" s="1" customFormat="1" ht="15.75" customHeight="1">
      <c r="A7" s="97"/>
      <c r="B7" s="6" t="s">
        <v>7</v>
      </c>
      <c r="C7" s="7"/>
      <c r="D7" s="106">
        <v>436</v>
      </c>
      <c r="E7" s="7">
        <v>3</v>
      </c>
      <c r="F7" s="7">
        <v>529</v>
      </c>
      <c r="G7" s="56"/>
      <c r="H7" s="7">
        <v>539</v>
      </c>
      <c r="I7" s="7">
        <v>534</v>
      </c>
      <c r="J7" s="106">
        <v>423</v>
      </c>
      <c r="K7" s="7">
        <v>3</v>
      </c>
      <c r="L7" s="7">
        <v>508</v>
      </c>
      <c r="M7" s="56"/>
      <c r="N7" s="7">
        <v>510</v>
      </c>
      <c r="O7" s="7">
        <v>509</v>
      </c>
      <c r="P7" s="127">
        <v>432</v>
      </c>
      <c r="Q7" s="7">
        <v>3</v>
      </c>
      <c r="R7" s="7">
        <v>518</v>
      </c>
      <c r="S7" s="56"/>
      <c r="T7" s="7">
        <v>532</v>
      </c>
      <c r="U7" s="7">
        <v>523.70000000000005</v>
      </c>
      <c r="V7" s="127">
        <v>439</v>
      </c>
      <c r="W7" s="7">
        <v>3</v>
      </c>
      <c r="X7" s="7">
        <v>523</v>
      </c>
      <c r="Y7" s="56"/>
      <c r="Z7" s="7">
        <v>544</v>
      </c>
      <c r="AA7" s="7">
        <v>530</v>
      </c>
    </row>
    <row r="8" spans="1:27" s="1" customFormat="1" ht="15.75" customHeight="1">
      <c r="A8" s="97"/>
      <c r="B8" s="8" t="s">
        <v>9</v>
      </c>
      <c r="C8" s="9"/>
      <c r="D8" s="108"/>
      <c r="E8" s="9">
        <v>2</v>
      </c>
      <c r="F8" s="9">
        <v>507</v>
      </c>
      <c r="G8" s="57"/>
      <c r="H8" s="9">
        <v>513</v>
      </c>
      <c r="I8" s="9">
        <v>510</v>
      </c>
      <c r="J8" s="107"/>
      <c r="K8" s="9">
        <v>2</v>
      </c>
      <c r="L8" s="9">
        <v>489</v>
      </c>
      <c r="M8" s="57"/>
      <c r="N8" s="9">
        <v>507</v>
      </c>
      <c r="O8" s="9">
        <v>498</v>
      </c>
      <c r="P8" s="127"/>
      <c r="Q8" s="7">
        <v>2</v>
      </c>
      <c r="R8" s="7">
        <v>507</v>
      </c>
      <c r="S8" s="56"/>
      <c r="T8" s="7">
        <v>509</v>
      </c>
      <c r="U8" s="7">
        <v>508</v>
      </c>
      <c r="V8" s="127"/>
      <c r="W8" s="7">
        <v>2</v>
      </c>
      <c r="X8" s="7">
        <v>517</v>
      </c>
      <c r="Y8" s="56"/>
      <c r="Z8" s="7">
        <v>518</v>
      </c>
      <c r="AA8" s="7">
        <v>517.5</v>
      </c>
    </row>
    <row r="9" spans="1:27" s="1" customFormat="1" ht="15.75" customHeight="1">
      <c r="A9" s="97"/>
      <c r="B9" s="6" t="s">
        <v>11</v>
      </c>
      <c r="C9" s="9"/>
      <c r="D9" s="107"/>
      <c r="E9" s="9">
        <v>2</v>
      </c>
      <c r="F9" s="9">
        <v>513</v>
      </c>
      <c r="G9" s="57"/>
      <c r="H9" s="9">
        <v>513</v>
      </c>
      <c r="I9" s="9">
        <v>513</v>
      </c>
      <c r="J9" s="9">
        <v>480</v>
      </c>
      <c r="K9" s="9">
        <v>2</v>
      </c>
      <c r="L9" s="9">
        <v>534</v>
      </c>
      <c r="M9" s="57"/>
      <c r="N9" s="9">
        <v>543</v>
      </c>
      <c r="O9" s="9">
        <v>538.5</v>
      </c>
      <c r="P9" s="7">
        <v>468</v>
      </c>
      <c r="Q9" s="7">
        <v>2</v>
      </c>
      <c r="R9" s="7">
        <v>549</v>
      </c>
      <c r="S9" s="56"/>
      <c r="T9" s="7">
        <v>553</v>
      </c>
      <c r="U9" s="7">
        <v>551</v>
      </c>
      <c r="V9" s="7">
        <v>468</v>
      </c>
      <c r="W9" s="7">
        <v>2</v>
      </c>
      <c r="X9" s="7">
        <v>524</v>
      </c>
      <c r="Y9" s="56"/>
      <c r="Z9" s="7">
        <v>547</v>
      </c>
      <c r="AA9" s="7">
        <v>535.6</v>
      </c>
    </row>
    <row r="10" spans="1:27" ht="15.75">
      <c r="A10" s="92" t="s">
        <v>13</v>
      </c>
      <c r="B10" s="90" t="s">
        <v>53</v>
      </c>
      <c r="C10" s="91"/>
      <c r="D10" s="5"/>
      <c r="E10" s="5"/>
      <c r="F10" s="5"/>
      <c r="G10" s="58"/>
      <c r="H10" s="5"/>
      <c r="I10" s="5"/>
      <c r="J10" s="29"/>
      <c r="K10" s="29">
        <v>16</v>
      </c>
      <c r="L10" s="29">
        <v>490</v>
      </c>
      <c r="M10" s="61"/>
      <c r="N10" s="29">
        <v>529</v>
      </c>
      <c r="O10" s="29">
        <v>512</v>
      </c>
      <c r="P10" s="10"/>
      <c r="Q10" s="10">
        <v>16</v>
      </c>
      <c r="R10" s="10">
        <v>498</v>
      </c>
      <c r="S10" s="75"/>
      <c r="T10" s="10">
        <v>557</v>
      </c>
      <c r="U10" s="10">
        <f>(U11*Q11+U12*Q12+U13*Q13)/Q10</f>
        <v>517.11249999999995</v>
      </c>
      <c r="V10" s="10"/>
      <c r="W10" s="10">
        <v>33</v>
      </c>
      <c r="X10" s="10">
        <v>507</v>
      </c>
      <c r="Y10" s="75"/>
      <c r="Z10" s="10">
        <v>578</v>
      </c>
      <c r="AA10" s="10">
        <v>520</v>
      </c>
    </row>
    <row r="11" spans="1:27" ht="15.75">
      <c r="A11" s="93"/>
      <c r="B11" s="6" t="s">
        <v>7</v>
      </c>
      <c r="C11" s="7"/>
      <c r="D11" s="106">
        <v>476</v>
      </c>
      <c r="E11" s="7">
        <v>6</v>
      </c>
      <c r="F11" s="7">
        <v>590</v>
      </c>
      <c r="G11" s="56"/>
      <c r="H11" s="7">
        <v>608</v>
      </c>
      <c r="I11" s="7">
        <v>600</v>
      </c>
      <c r="J11" s="106">
        <v>400</v>
      </c>
      <c r="K11" s="7">
        <v>6</v>
      </c>
      <c r="L11" s="7">
        <v>514</v>
      </c>
      <c r="M11" s="56"/>
      <c r="N11" s="7">
        <v>529</v>
      </c>
      <c r="O11" s="7">
        <v>523</v>
      </c>
      <c r="P11" s="127">
        <v>407</v>
      </c>
      <c r="Q11" s="7">
        <v>6</v>
      </c>
      <c r="R11" s="7">
        <v>507</v>
      </c>
      <c r="S11" s="56"/>
      <c r="T11" s="7">
        <v>557</v>
      </c>
      <c r="U11" s="7">
        <v>528.9</v>
      </c>
      <c r="V11" s="127">
        <v>395</v>
      </c>
      <c r="W11" s="7">
        <v>6</v>
      </c>
      <c r="X11" s="7">
        <v>477</v>
      </c>
      <c r="Y11" s="56"/>
      <c r="Z11" s="7">
        <v>515</v>
      </c>
      <c r="AA11" s="7">
        <v>497.4</v>
      </c>
    </row>
    <row r="12" spans="1:27" ht="15.75">
      <c r="A12" s="93"/>
      <c r="B12" s="8" t="s">
        <v>9</v>
      </c>
      <c r="C12" s="7"/>
      <c r="D12" s="108"/>
      <c r="E12" s="7">
        <v>4</v>
      </c>
      <c r="F12" s="7">
        <v>568</v>
      </c>
      <c r="G12" s="56"/>
      <c r="H12" s="7">
        <v>576</v>
      </c>
      <c r="I12" s="7">
        <v>571</v>
      </c>
      <c r="J12" s="107"/>
      <c r="K12" s="7">
        <v>6</v>
      </c>
      <c r="L12" s="7">
        <v>508</v>
      </c>
      <c r="M12" s="56"/>
      <c r="N12" s="7">
        <v>514</v>
      </c>
      <c r="O12" s="7">
        <v>511</v>
      </c>
      <c r="P12" s="127"/>
      <c r="Q12" s="7">
        <v>6</v>
      </c>
      <c r="R12" s="7">
        <v>498</v>
      </c>
      <c r="S12" s="56"/>
      <c r="T12" s="7">
        <v>503</v>
      </c>
      <c r="U12" s="7">
        <v>499.8</v>
      </c>
      <c r="V12" s="127"/>
      <c r="W12" s="7">
        <v>6</v>
      </c>
      <c r="X12" s="7">
        <v>472</v>
      </c>
      <c r="Y12" s="56"/>
      <c r="Z12" s="7">
        <v>474</v>
      </c>
      <c r="AA12" s="7">
        <v>472.9</v>
      </c>
    </row>
    <row r="13" spans="1:27" ht="15.75">
      <c r="A13" s="93"/>
      <c r="B13" s="8" t="s">
        <v>11</v>
      </c>
      <c r="C13" s="9"/>
      <c r="D13" s="108"/>
      <c r="E13" s="9">
        <v>2</v>
      </c>
      <c r="F13" s="9">
        <v>580</v>
      </c>
      <c r="G13" s="57"/>
      <c r="H13" s="9">
        <v>583</v>
      </c>
      <c r="I13" s="9">
        <v>582</v>
      </c>
      <c r="J13" s="35">
        <v>428</v>
      </c>
      <c r="K13" s="35">
        <v>4</v>
      </c>
      <c r="L13" s="35">
        <v>490</v>
      </c>
      <c r="M13" s="62"/>
      <c r="N13" s="35">
        <v>505</v>
      </c>
      <c r="O13" s="35">
        <v>497</v>
      </c>
      <c r="P13" s="11">
        <v>436</v>
      </c>
      <c r="Q13" s="7">
        <v>4</v>
      </c>
      <c r="R13" s="7">
        <v>512</v>
      </c>
      <c r="S13" s="56"/>
      <c r="T13" s="7">
        <v>534</v>
      </c>
      <c r="U13" s="7">
        <v>525.4</v>
      </c>
      <c r="V13" s="11">
        <v>401</v>
      </c>
      <c r="W13" s="18">
        <v>4</v>
      </c>
      <c r="X13" s="18">
        <v>480</v>
      </c>
      <c r="Y13" s="78"/>
      <c r="Z13" s="18">
        <v>489</v>
      </c>
      <c r="AA13" s="18">
        <v>484.3</v>
      </c>
    </row>
    <row r="14" spans="1:27" ht="28.5">
      <c r="A14" s="94"/>
      <c r="B14" s="48" t="s">
        <v>54</v>
      </c>
      <c r="C14" s="49"/>
      <c r="D14" s="107"/>
      <c r="E14" s="9">
        <v>4</v>
      </c>
      <c r="F14" s="9">
        <v>534</v>
      </c>
      <c r="G14" s="57"/>
      <c r="H14" s="9">
        <v>554</v>
      </c>
      <c r="I14" s="9">
        <v>547</v>
      </c>
      <c r="J14" s="50"/>
      <c r="K14" s="51" t="s">
        <v>55</v>
      </c>
      <c r="L14" s="51" t="s">
        <v>55</v>
      </c>
      <c r="M14" s="60"/>
      <c r="N14" s="51" t="s">
        <v>55</v>
      </c>
      <c r="O14" s="51" t="s">
        <v>55</v>
      </c>
      <c r="P14" s="11"/>
      <c r="Q14" s="51" t="s">
        <v>55</v>
      </c>
      <c r="R14" s="51" t="s">
        <v>55</v>
      </c>
      <c r="S14" s="60"/>
      <c r="T14" s="51" t="s">
        <v>55</v>
      </c>
      <c r="U14" s="51" t="s">
        <v>55</v>
      </c>
      <c r="V14" s="11"/>
      <c r="W14" s="51" t="s">
        <v>55</v>
      </c>
      <c r="X14" s="51" t="s">
        <v>55</v>
      </c>
      <c r="Y14" s="60"/>
      <c r="Z14" s="51" t="s">
        <v>55</v>
      </c>
      <c r="AA14" s="51" t="s">
        <v>55</v>
      </c>
    </row>
    <row r="15" spans="1:27" ht="15.75">
      <c r="A15" s="97" t="s">
        <v>14</v>
      </c>
      <c r="B15" s="86"/>
      <c r="C15" s="87"/>
      <c r="D15" s="5"/>
      <c r="E15" s="5"/>
      <c r="F15" s="5"/>
      <c r="G15" s="58"/>
      <c r="H15" s="5"/>
      <c r="I15" s="5"/>
      <c r="J15" s="30"/>
      <c r="K15" s="30">
        <v>8</v>
      </c>
      <c r="L15" s="30">
        <v>480</v>
      </c>
      <c r="M15" s="63"/>
      <c r="N15" s="30">
        <v>536</v>
      </c>
      <c r="O15" s="30">
        <v>500</v>
      </c>
      <c r="P15" s="5"/>
      <c r="Q15" s="5">
        <v>8</v>
      </c>
      <c r="R15" s="5">
        <v>498</v>
      </c>
      <c r="S15" s="58"/>
      <c r="T15" s="5">
        <v>539</v>
      </c>
      <c r="U15" s="5">
        <f>(U16*Q16+U17*Q17+U18*Q18)/Q15</f>
        <v>511.04999999999995</v>
      </c>
      <c r="V15" s="5"/>
      <c r="W15" s="5">
        <v>8</v>
      </c>
      <c r="X15" s="5">
        <v>470</v>
      </c>
      <c r="Y15" s="58"/>
      <c r="Z15" s="5">
        <v>517</v>
      </c>
      <c r="AA15" s="5">
        <f>(AA16*W16+AA17*W17+AA18*W18)/W15</f>
        <v>483.55</v>
      </c>
    </row>
    <row r="16" spans="1:27" ht="15.75">
      <c r="A16" s="97"/>
      <c r="B16" s="6" t="s">
        <v>7</v>
      </c>
      <c r="C16" s="7" t="s">
        <v>8</v>
      </c>
      <c r="D16" s="106">
        <v>449</v>
      </c>
      <c r="E16" s="7">
        <v>2</v>
      </c>
      <c r="F16" s="7">
        <v>531</v>
      </c>
      <c r="G16" s="56"/>
      <c r="H16" s="7">
        <v>531</v>
      </c>
      <c r="I16" s="7">
        <v>531</v>
      </c>
      <c r="J16" s="106">
        <v>432</v>
      </c>
      <c r="K16" s="7">
        <v>2</v>
      </c>
      <c r="L16" s="7">
        <v>493</v>
      </c>
      <c r="M16" s="56"/>
      <c r="N16" s="7">
        <v>497</v>
      </c>
      <c r="O16" s="7">
        <v>495</v>
      </c>
      <c r="P16" s="127">
        <v>432</v>
      </c>
      <c r="Q16" s="7">
        <v>2</v>
      </c>
      <c r="R16" s="7">
        <v>513</v>
      </c>
      <c r="S16" s="56"/>
      <c r="T16" s="7">
        <v>514</v>
      </c>
      <c r="U16" s="7">
        <v>513.5</v>
      </c>
      <c r="V16" s="127">
        <v>400</v>
      </c>
      <c r="W16" s="7">
        <v>2</v>
      </c>
      <c r="X16" s="7">
        <v>474</v>
      </c>
      <c r="Y16" s="56"/>
      <c r="Z16" s="7">
        <v>481</v>
      </c>
      <c r="AA16" s="7">
        <v>477.6</v>
      </c>
    </row>
    <row r="17" spans="1:27" ht="15.75">
      <c r="A17" s="97"/>
      <c r="B17" s="8" t="s">
        <v>9</v>
      </c>
      <c r="C17" s="7" t="s">
        <v>8</v>
      </c>
      <c r="D17" s="107"/>
      <c r="E17" s="7">
        <v>4</v>
      </c>
      <c r="F17" s="7">
        <v>483</v>
      </c>
      <c r="G17" s="56"/>
      <c r="H17" s="7">
        <v>529</v>
      </c>
      <c r="I17" s="7">
        <v>517</v>
      </c>
      <c r="J17" s="107"/>
      <c r="K17" s="7">
        <v>4</v>
      </c>
      <c r="L17" s="7">
        <v>480</v>
      </c>
      <c r="M17" s="56"/>
      <c r="N17" s="7">
        <v>497</v>
      </c>
      <c r="O17" s="7">
        <v>484</v>
      </c>
      <c r="P17" s="127"/>
      <c r="Q17" s="7">
        <v>4</v>
      </c>
      <c r="R17" s="7">
        <v>462</v>
      </c>
      <c r="S17" s="56"/>
      <c r="T17" s="7">
        <v>510</v>
      </c>
      <c r="U17" s="7">
        <v>497.3</v>
      </c>
      <c r="V17" s="127"/>
      <c r="W17" s="18">
        <v>4</v>
      </c>
      <c r="X17" s="18">
        <v>470</v>
      </c>
      <c r="Y17" s="78"/>
      <c r="Z17" s="18">
        <v>472</v>
      </c>
      <c r="AA17" s="18">
        <v>470.8</v>
      </c>
    </row>
    <row r="18" spans="1:27" ht="16.5" thickBot="1">
      <c r="A18" s="97"/>
      <c r="B18" s="6" t="s">
        <v>11</v>
      </c>
      <c r="C18" s="9" t="s">
        <v>12</v>
      </c>
      <c r="D18" s="9">
        <v>469</v>
      </c>
      <c r="E18" s="9">
        <v>2</v>
      </c>
      <c r="F18" s="9">
        <v>537</v>
      </c>
      <c r="G18" s="57"/>
      <c r="H18" s="9">
        <v>541</v>
      </c>
      <c r="I18" s="9">
        <v>539</v>
      </c>
      <c r="J18" s="20">
        <v>481</v>
      </c>
      <c r="K18" s="20">
        <v>2</v>
      </c>
      <c r="L18" s="20">
        <v>535</v>
      </c>
      <c r="M18" s="64"/>
      <c r="N18" s="20">
        <v>536</v>
      </c>
      <c r="O18" s="20">
        <v>535.5</v>
      </c>
      <c r="P18" s="12">
        <v>476</v>
      </c>
      <c r="Q18" s="7">
        <v>2</v>
      </c>
      <c r="R18" s="7">
        <v>533</v>
      </c>
      <c r="S18" s="56"/>
      <c r="T18" s="7">
        <v>539</v>
      </c>
      <c r="U18" s="7">
        <v>536.1</v>
      </c>
      <c r="V18" s="12">
        <v>452</v>
      </c>
      <c r="W18" s="7">
        <v>2</v>
      </c>
      <c r="X18" s="7">
        <v>513</v>
      </c>
      <c r="Y18" s="56"/>
      <c r="Z18" s="7">
        <v>517</v>
      </c>
      <c r="AA18" s="7">
        <v>515</v>
      </c>
    </row>
    <row r="19" spans="1:27" ht="15.75">
      <c r="A19" s="93" t="s">
        <v>15</v>
      </c>
      <c r="B19" s="82"/>
      <c r="C19" s="83"/>
      <c r="D19" s="46"/>
      <c r="E19" s="46"/>
      <c r="F19" s="46"/>
      <c r="G19" s="59"/>
      <c r="H19" s="46"/>
      <c r="I19" s="46"/>
      <c r="J19" s="31"/>
      <c r="K19" s="31">
        <v>6</v>
      </c>
      <c r="L19" s="31">
        <v>465</v>
      </c>
      <c r="M19" s="65"/>
      <c r="N19" s="31">
        <v>521</v>
      </c>
      <c r="O19" s="31">
        <v>500</v>
      </c>
      <c r="P19" s="13">
        <v>336</v>
      </c>
      <c r="Q19" s="13">
        <v>6</v>
      </c>
      <c r="R19" s="13">
        <v>453</v>
      </c>
      <c r="S19" s="76"/>
      <c r="T19" s="13">
        <v>502</v>
      </c>
      <c r="U19" s="13">
        <f>(U20*Q20+U21*Q21)/Q19</f>
        <v>482.33333333333331</v>
      </c>
      <c r="V19" s="13">
        <v>328</v>
      </c>
      <c r="W19" s="13">
        <v>6</v>
      </c>
      <c r="X19" s="13">
        <v>431</v>
      </c>
      <c r="Y19" s="76"/>
      <c r="Z19" s="13">
        <v>499</v>
      </c>
      <c r="AA19" s="13">
        <f>(AA20*W20+AA21*W21)/W19</f>
        <v>472</v>
      </c>
    </row>
    <row r="20" spans="1:27" ht="15.75">
      <c r="A20" s="93"/>
      <c r="B20" s="6" t="s">
        <v>7</v>
      </c>
      <c r="C20" s="7" t="s">
        <v>8</v>
      </c>
      <c r="D20" s="106">
        <v>333</v>
      </c>
      <c r="E20" s="7">
        <v>4</v>
      </c>
      <c r="F20" s="7">
        <v>484</v>
      </c>
      <c r="G20" s="56"/>
      <c r="H20" s="7">
        <v>493</v>
      </c>
      <c r="I20" s="7">
        <v>488</v>
      </c>
      <c r="J20" s="106">
        <v>352</v>
      </c>
      <c r="K20" s="14">
        <v>4</v>
      </c>
      <c r="L20" s="14">
        <v>499</v>
      </c>
      <c r="M20" s="66"/>
      <c r="N20" s="14">
        <v>521</v>
      </c>
      <c r="O20" s="14">
        <v>509</v>
      </c>
      <c r="P20" s="106">
        <v>336</v>
      </c>
      <c r="Q20" s="7">
        <v>4</v>
      </c>
      <c r="R20" s="7">
        <v>497</v>
      </c>
      <c r="S20" s="56"/>
      <c r="T20" s="7">
        <v>502</v>
      </c>
      <c r="U20" s="7">
        <v>498.5</v>
      </c>
      <c r="V20" s="106">
        <v>328</v>
      </c>
      <c r="W20" s="7">
        <v>4</v>
      </c>
      <c r="X20" s="7">
        <v>479</v>
      </c>
      <c r="Y20" s="56"/>
      <c r="Z20" s="7">
        <v>499</v>
      </c>
      <c r="AA20" s="7">
        <v>491.5</v>
      </c>
    </row>
    <row r="21" spans="1:27" ht="15.75">
      <c r="A21" s="93"/>
      <c r="B21" s="8" t="s">
        <v>9</v>
      </c>
      <c r="C21" s="7" t="s">
        <v>8</v>
      </c>
      <c r="D21" s="107"/>
      <c r="E21" s="7">
        <v>2</v>
      </c>
      <c r="F21" s="7">
        <v>438</v>
      </c>
      <c r="G21" s="56"/>
      <c r="H21" s="7">
        <v>462</v>
      </c>
      <c r="I21" s="7">
        <v>450</v>
      </c>
      <c r="J21" s="107"/>
      <c r="K21" s="12">
        <v>2</v>
      </c>
      <c r="L21" s="12">
        <v>465</v>
      </c>
      <c r="M21" s="67"/>
      <c r="N21" s="12">
        <v>502</v>
      </c>
      <c r="O21" s="12">
        <v>484</v>
      </c>
      <c r="P21" s="108"/>
      <c r="Q21" s="7">
        <v>2</v>
      </c>
      <c r="R21" s="7">
        <v>447</v>
      </c>
      <c r="S21" s="56"/>
      <c r="T21" s="7">
        <v>453</v>
      </c>
      <c r="U21" s="7">
        <v>450</v>
      </c>
      <c r="V21" s="108"/>
      <c r="W21" s="7">
        <v>2</v>
      </c>
      <c r="X21" s="7">
        <v>431</v>
      </c>
      <c r="Y21" s="56"/>
      <c r="Z21" s="7">
        <v>435</v>
      </c>
      <c r="AA21" s="7">
        <v>433</v>
      </c>
    </row>
    <row r="22" spans="1:27" ht="15.75">
      <c r="A22" s="92" t="s">
        <v>16</v>
      </c>
      <c r="B22" s="86"/>
      <c r="C22" s="87"/>
      <c r="D22" s="5"/>
      <c r="E22" s="5"/>
      <c r="F22" s="5"/>
      <c r="G22" s="58"/>
      <c r="H22" s="5"/>
      <c r="I22" s="5"/>
      <c r="J22" s="30"/>
      <c r="K22" s="30">
        <v>15</v>
      </c>
      <c r="L22" s="30">
        <v>449</v>
      </c>
      <c r="M22" s="63"/>
      <c r="N22" s="30">
        <v>543</v>
      </c>
      <c r="O22" s="30">
        <v>523</v>
      </c>
      <c r="P22" s="5">
        <v>368</v>
      </c>
      <c r="Q22" s="5">
        <v>15</v>
      </c>
      <c r="R22" s="5">
        <v>519</v>
      </c>
      <c r="S22" s="58"/>
      <c r="T22" s="5">
        <v>536</v>
      </c>
      <c r="U22" s="5">
        <f>(U23*Q23+U24*Q24)/Q22</f>
        <v>525.48</v>
      </c>
      <c r="V22" s="5">
        <v>350</v>
      </c>
      <c r="W22" s="5">
        <v>15</v>
      </c>
      <c r="X22" s="5">
        <v>422</v>
      </c>
      <c r="Y22" s="58"/>
      <c r="Z22" s="5">
        <v>500</v>
      </c>
      <c r="AA22" s="5">
        <f>(AA23*W23+AA24*W24)/W22</f>
        <v>483.19999999999993</v>
      </c>
    </row>
    <row r="23" spans="1:27" ht="15.75">
      <c r="A23" s="93"/>
      <c r="B23" s="6" t="s">
        <v>7</v>
      </c>
      <c r="C23" s="7" t="s">
        <v>8</v>
      </c>
      <c r="D23" s="106">
        <v>359</v>
      </c>
      <c r="E23" s="7">
        <v>9</v>
      </c>
      <c r="F23" s="7">
        <v>527</v>
      </c>
      <c r="G23" s="56"/>
      <c r="H23" s="7">
        <v>544</v>
      </c>
      <c r="I23" s="7">
        <v>533</v>
      </c>
      <c r="J23" s="106">
        <v>369</v>
      </c>
      <c r="K23" s="14">
        <v>9</v>
      </c>
      <c r="L23" s="14">
        <v>524</v>
      </c>
      <c r="M23" s="66"/>
      <c r="N23" s="14">
        <v>543</v>
      </c>
      <c r="O23" s="14">
        <v>533</v>
      </c>
      <c r="P23" s="106">
        <v>368</v>
      </c>
      <c r="Q23" s="7">
        <v>9</v>
      </c>
      <c r="R23" s="7">
        <v>524</v>
      </c>
      <c r="S23" s="56"/>
      <c r="T23" s="7">
        <v>536</v>
      </c>
      <c r="U23" s="7">
        <v>528.6</v>
      </c>
      <c r="V23" s="106">
        <v>350</v>
      </c>
      <c r="W23" s="7">
        <v>9</v>
      </c>
      <c r="X23" s="7">
        <v>486</v>
      </c>
      <c r="Y23" s="56"/>
      <c r="Z23" s="7">
        <v>500</v>
      </c>
      <c r="AA23" s="7">
        <v>492.4</v>
      </c>
    </row>
    <row r="24" spans="1:27" ht="15.75">
      <c r="A24" s="94"/>
      <c r="B24" s="8" t="s">
        <v>9</v>
      </c>
      <c r="C24" s="7" t="s">
        <v>8</v>
      </c>
      <c r="D24" s="107"/>
      <c r="E24" s="7">
        <v>6</v>
      </c>
      <c r="F24" s="7">
        <v>513</v>
      </c>
      <c r="G24" s="56"/>
      <c r="H24" s="7">
        <v>526</v>
      </c>
      <c r="I24" s="7">
        <v>523</v>
      </c>
      <c r="J24" s="107"/>
      <c r="K24" s="12">
        <v>6</v>
      </c>
      <c r="L24" s="12">
        <v>449</v>
      </c>
      <c r="M24" s="67"/>
      <c r="N24" s="12">
        <v>523</v>
      </c>
      <c r="O24" s="12">
        <v>509</v>
      </c>
      <c r="P24" s="108"/>
      <c r="Q24" s="7">
        <v>6</v>
      </c>
      <c r="R24" s="7">
        <v>519</v>
      </c>
      <c r="S24" s="56"/>
      <c r="T24" s="7">
        <v>524</v>
      </c>
      <c r="U24" s="7">
        <v>520.79999999999995</v>
      </c>
      <c r="V24" s="108"/>
      <c r="W24" s="7">
        <v>6</v>
      </c>
      <c r="X24" s="7">
        <v>422</v>
      </c>
      <c r="Y24" s="56"/>
      <c r="Z24" s="7">
        <v>481</v>
      </c>
      <c r="AA24" s="7">
        <v>469.4</v>
      </c>
    </row>
    <row r="25" spans="1:27" ht="15.75">
      <c r="A25" s="97" t="s">
        <v>17</v>
      </c>
      <c r="B25" s="86"/>
      <c r="C25" s="87"/>
      <c r="D25" s="5"/>
      <c r="E25" s="5"/>
      <c r="F25" s="5"/>
      <c r="G25" s="58"/>
      <c r="H25" s="5"/>
      <c r="I25" s="5"/>
      <c r="J25" s="30"/>
      <c r="K25" s="30">
        <v>6</v>
      </c>
      <c r="L25" s="30">
        <v>477</v>
      </c>
      <c r="M25" s="63"/>
      <c r="N25" s="30">
        <v>505</v>
      </c>
      <c r="O25" s="30">
        <v>490</v>
      </c>
      <c r="P25" s="5">
        <v>405</v>
      </c>
      <c r="Q25" s="5">
        <v>20</v>
      </c>
      <c r="R25" s="5">
        <v>566</v>
      </c>
      <c r="S25" s="58"/>
      <c r="T25" s="5">
        <v>636</v>
      </c>
      <c r="U25" s="5">
        <v>583</v>
      </c>
      <c r="V25" s="5">
        <v>379</v>
      </c>
      <c r="W25" s="5">
        <v>6</v>
      </c>
      <c r="X25" s="5">
        <v>386</v>
      </c>
      <c r="Y25" s="58"/>
      <c r="Z25" s="5">
        <v>518</v>
      </c>
      <c r="AA25" s="5">
        <f>(AA26*W26+AA27*W27)/W25</f>
        <v>454.2</v>
      </c>
    </row>
    <row r="26" spans="1:27" ht="15.75">
      <c r="A26" s="97"/>
      <c r="B26" s="6" t="s">
        <v>7</v>
      </c>
      <c r="C26" s="7" t="s">
        <v>8</v>
      </c>
      <c r="D26" s="106">
        <v>336</v>
      </c>
      <c r="E26" s="7">
        <v>4</v>
      </c>
      <c r="F26" s="7">
        <v>508</v>
      </c>
      <c r="G26" s="56"/>
      <c r="H26" s="7">
        <v>518</v>
      </c>
      <c r="I26" s="7">
        <v>512</v>
      </c>
      <c r="J26" s="106">
        <v>350</v>
      </c>
      <c r="K26" s="7">
        <v>4</v>
      </c>
      <c r="L26" s="7">
        <v>486</v>
      </c>
      <c r="M26" s="56"/>
      <c r="N26" s="7">
        <v>505</v>
      </c>
      <c r="O26" s="7">
        <v>495</v>
      </c>
      <c r="P26" s="127">
        <v>405</v>
      </c>
      <c r="Q26" s="7">
        <v>4</v>
      </c>
      <c r="R26" s="7">
        <v>518</v>
      </c>
      <c r="S26" s="56"/>
      <c r="T26" s="7">
        <v>530</v>
      </c>
      <c r="U26" s="7">
        <v>525.5</v>
      </c>
      <c r="V26" s="127">
        <v>379</v>
      </c>
      <c r="W26" s="7">
        <v>4</v>
      </c>
      <c r="X26" s="7">
        <v>452</v>
      </c>
      <c r="Y26" s="56"/>
      <c r="Z26" s="7">
        <v>518</v>
      </c>
      <c r="AA26" s="7">
        <v>486.3</v>
      </c>
    </row>
    <row r="27" spans="1:27" ht="15.75">
      <c r="A27" s="97"/>
      <c r="B27" s="6" t="s">
        <v>9</v>
      </c>
      <c r="C27" s="7" t="s">
        <v>8</v>
      </c>
      <c r="D27" s="107"/>
      <c r="E27" s="7">
        <v>2</v>
      </c>
      <c r="F27" s="7">
        <v>505</v>
      </c>
      <c r="G27" s="56"/>
      <c r="H27" s="7">
        <v>507</v>
      </c>
      <c r="I27" s="7">
        <v>506</v>
      </c>
      <c r="J27" s="107"/>
      <c r="K27" s="7">
        <v>2</v>
      </c>
      <c r="L27" s="7">
        <v>477</v>
      </c>
      <c r="M27" s="56"/>
      <c r="N27" s="7">
        <v>485</v>
      </c>
      <c r="O27" s="7">
        <v>481</v>
      </c>
      <c r="P27" s="127"/>
      <c r="Q27" s="7">
        <v>2</v>
      </c>
      <c r="R27" s="7">
        <v>478</v>
      </c>
      <c r="S27" s="56"/>
      <c r="T27" s="7">
        <v>512</v>
      </c>
      <c r="U27" s="7">
        <v>495</v>
      </c>
      <c r="V27" s="127"/>
      <c r="W27" s="7">
        <v>2</v>
      </c>
      <c r="X27" s="7">
        <v>386</v>
      </c>
      <c r="Y27" s="56"/>
      <c r="Z27" s="7">
        <v>394</v>
      </c>
      <c r="AA27" s="7">
        <v>390</v>
      </c>
    </row>
    <row r="28" spans="1:27" ht="15.75">
      <c r="A28" s="92" t="s">
        <v>18</v>
      </c>
      <c r="B28" s="95"/>
      <c r="C28" s="96"/>
      <c r="D28" s="46"/>
      <c r="E28" s="46"/>
      <c r="F28" s="46"/>
      <c r="G28" s="59"/>
      <c r="H28" s="46"/>
      <c r="I28" s="46"/>
      <c r="J28" s="32"/>
      <c r="K28" s="32">
        <v>3</v>
      </c>
      <c r="L28" s="32">
        <v>377</v>
      </c>
      <c r="M28" s="68"/>
      <c r="N28" s="32">
        <v>401</v>
      </c>
      <c r="O28" s="32">
        <v>391</v>
      </c>
      <c r="P28" s="10">
        <v>353</v>
      </c>
      <c r="Q28" s="10">
        <v>10</v>
      </c>
      <c r="R28" s="10">
        <v>376</v>
      </c>
      <c r="S28" s="75"/>
      <c r="T28" s="10">
        <v>390</v>
      </c>
      <c r="U28" s="10">
        <v>381</v>
      </c>
      <c r="V28" s="10">
        <v>335</v>
      </c>
      <c r="W28" s="10">
        <v>3</v>
      </c>
      <c r="X28" s="10">
        <v>322</v>
      </c>
      <c r="Y28" s="75"/>
      <c r="Z28" s="10">
        <v>355</v>
      </c>
      <c r="AA28" s="10">
        <v>334</v>
      </c>
    </row>
    <row r="29" spans="1:27" ht="15.75">
      <c r="A29" s="93"/>
      <c r="B29" s="6" t="s">
        <v>7</v>
      </c>
      <c r="C29" s="7" t="s">
        <v>8</v>
      </c>
      <c r="D29" s="106">
        <v>301</v>
      </c>
      <c r="E29" s="51" t="s">
        <v>55</v>
      </c>
      <c r="F29" s="51" t="s">
        <v>55</v>
      </c>
      <c r="G29" s="60"/>
      <c r="H29" s="51" t="s">
        <v>55</v>
      </c>
      <c r="I29" s="51" t="s">
        <v>55</v>
      </c>
      <c r="J29" s="7">
        <v>372</v>
      </c>
      <c r="K29" s="7">
        <v>3</v>
      </c>
      <c r="L29" s="7">
        <v>377</v>
      </c>
      <c r="M29" s="56"/>
      <c r="N29" s="7">
        <v>401</v>
      </c>
      <c r="O29" s="7">
        <v>391</v>
      </c>
      <c r="P29" s="7">
        <v>353</v>
      </c>
      <c r="Q29" s="7">
        <v>3</v>
      </c>
      <c r="R29" s="7">
        <v>376</v>
      </c>
      <c r="S29" s="56"/>
      <c r="T29" s="7">
        <v>390</v>
      </c>
      <c r="U29" s="7">
        <v>381</v>
      </c>
      <c r="V29" s="7">
        <v>335</v>
      </c>
      <c r="W29" s="7">
        <v>3</v>
      </c>
      <c r="X29" s="7">
        <v>322</v>
      </c>
      <c r="Y29" s="56"/>
      <c r="Z29" s="7">
        <v>355</v>
      </c>
      <c r="AA29" s="7">
        <v>334</v>
      </c>
    </row>
    <row r="30" spans="1:27" ht="29.25" thickBot="1">
      <c r="A30" s="94"/>
      <c r="B30" s="8" t="s">
        <v>56</v>
      </c>
      <c r="C30" s="9" t="s">
        <v>57</v>
      </c>
      <c r="D30" s="107"/>
      <c r="E30" s="7">
        <v>3</v>
      </c>
      <c r="F30" s="7">
        <v>247</v>
      </c>
      <c r="G30" s="56"/>
      <c r="H30" s="7">
        <v>305</v>
      </c>
      <c r="I30" s="7">
        <v>282</v>
      </c>
      <c r="J30" s="52"/>
      <c r="K30" s="51" t="s">
        <v>55</v>
      </c>
      <c r="L30" s="51" t="s">
        <v>55</v>
      </c>
      <c r="M30" s="60"/>
      <c r="N30" s="51" t="s">
        <v>55</v>
      </c>
      <c r="O30" s="51" t="s">
        <v>55</v>
      </c>
      <c r="P30" s="11"/>
      <c r="Q30" s="51" t="s">
        <v>55</v>
      </c>
      <c r="R30" s="51" t="s">
        <v>55</v>
      </c>
      <c r="S30" s="60"/>
      <c r="T30" s="51" t="s">
        <v>55</v>
      </c>
      <c r="U30" s="51" t="s">
        <v>55</v>
      </c>
      <c r="V30" s="11"/>
      <c r="W30" s="51" t="s">
        <v>55</v>
      </c>
      <c r="X30" s="51" t="s">
        <v>55</v>
      </c>
      <c r="Y30" s="60"/>
      <c r="Z30" s="51" t="s">
        <v>55</v>
      </c>
      <c r="AA30" s="51" t="s">
        <v>55</v>
      </c>
    </row>
    <row r="31" spans="1:27" ht="15.75">
      <c r="A31" s="93" t="s">
        <v>19</v>
      </c>
      <c r="B31" s="90" t="s">
        <v>53</v>
      </c>
      <c r="C31" s="91"/>
      <c r="D31" s="46"/>
      <c r="E31" s="46"/>
      <c r="F31" s="46"/>
      <c r="G31" s="59"/>
      <c r="H31" s="46"/>
      <c r="I31" s="46"/>
      <c r="J31" s="31"/>
      <c r="K31" s="31">
        <v>4</v>
      </c>
      <c r="L31" s="31">
        <v>439</v>
      </c>
      <c r="M31" s="65"/>
      <c r="N31" s="31">
        <v>448</v>
      </c>
      <c r="O31" s="31">
        <v>443</v>
      </c>
      <c r="P31" s="13">
        <v>401</v>
      </c>
      <c r="Q31" s="13">
        <v>4</v>
      </c>
      <c r="R31" s="13">
        <v>431</v>
      </c>
      <c r="S31" s="76"/>
      <c r="T31" s="13">
        <v>442</v>
      </c>
      <c r="U31" s="13">
        <v>435.5</v>
      </c>
      <c r="V31" s="13">
        <v>402</v>
      </c>
      <c r="W31" s="13">
        <v>4</v>
      </c>
      <c r="X31" s="13">
        <v>428</v>
      </c>
      <c r="Y31" s="76"/>
      <c r="Z31" s="13">
        <v>445</v>
      </c>
      <c r="AA31" s="13">
        <v>435</v>
      </c>
    </row>
    <row r="32" spans="1:27" ht="15.75">
      <c r="A32" s="94"/>
      <c r="B32" s="6" t="s">
        <v>7</v>
      </c>
      <c r="C32" s="7"/>
      <c r="D32" s="7">
        <v>400</v>
      </c>
      <c r="E32" s="7">
        <v>4</v>
      </c>
      <c r="F32" s="7">
        <v>446</v>
      </c>
      <c r="G32" s="56"/>
      <c r="H32" s="7">
        <v>450</v>
      </c>
      <c r="I32" s="7">
        <v>447</v>
      </c>
      <c r="J32" s="14">
        <v>403</v>
      </c>
      <c r="K32" s="14">
        <v>4</v>
      </c>
      <c r="L32" s="14">
        <v>439</v>
      </c>
      <c r="M32" s="66"/>
      <c r="N32" s="14">
        <v>448</v>
      </c>
      <c r="O32" s="14">
        <v>443</v>
      </c>
      <c r="P32" s="14">
        <v>401</v>
      </c>
      <c r="Q32" s="7">
        <v>4</v>
      </c>
      <c r="R32" s="7">
        <v>431</v>
      </c>
      <c r="S32" s="56"/>
      <c r="T32" s="7">
        <v>442</v>
      </c>
      <c r="U32" s="7">
        <v>435.5</v>
      </c>
      <c r="V32" s="7">
        <v>402</v>
      </c>
      <c r="W32" s="7">
        <v>4</v>
      </c>
      <c r="X32" s="7">
        <v>428</v>
      </c>
      <c r="Y32" s="56"/>
      <c r="Z32" s="7">
        <v>445</v>
      </c>
      <c r="AA32" s="7">
        <v>435</v>
      </c>
    </row>
    <row r="33" spans="1:27" ht="15.75">
      <c r="A33" s="92" t="s">
        <v>20</v>
      </c>
      <c r="B33" s="109"/>
      <c r="C33" s="110"/>
      <c r="D33" s="46"/>
      <c r="E33" s="46"/>
      <c r="F33" s="46"/>
      <c r="G33" s="59"/>
      <c r="H33" s="46"/>
      <c r="I33" s="46"/>
      <c r="J33" s="33"/>
      <c r="K33" s="33">
        <v>2</v>
      </c>
      <c r="L33" s="33">
        <v>351</v>
      </c>
      <c r="M33" s="69"/>
      <c r="N33" s="33">
        <v>351</v>
      </c>
      <c r="O33" s="33">
        <v>351</v>
      </c>
      <c r="P33" s="5">
        <v>285</v>
      </c>
      <c r="Q33" s="5">
        <v>2</v>
      </c>
      <c r="R33" s="5">
        <v>341</v>
      </c>
      <c r="S33" s="58"/>
      <c r="T33" s="5">
        <v>345</v>
      </c>
      <c r="U33" s="5">
        <v>343</v>
      </c>
      <c r="V33" s="5">
        <v>269</v>
      </c>
      <c r="W33" s="5">
        <v>2</v>
      </c>
      <c r="X33" s="5">
        <v>337</v>
      </c>
      <c r="Y33" s="58"/>
      <c r="Z33" s="5">
        <v>338</v>
      </c>
      <c r="AA33" s="5">
        <v>337.5</v>
      </c>
    </row>
    <row r="34" spans="1:27" ht="15.75">
      <c r="A34" s="94"/>
      <c r="B34" s="6" t="s">
        <v>7</v>
      </c>
      <c r="C34" s="7" t="s">
        <v>8</v>
      </c>
      <c r="D34" s="7">
        <v>313</v>
      </c>
      <c r="E34" s="7">
        <v>2</v>
      </c>
      <c r="F34" s="7">
        <v>361</v>
      </c>
      <c r="G34" s="56"/>
      <c r="H34" s="7">
        <v>361</v>
      </c>
      <c r="I34" s="7">
        <v>361</v>
      </c>
      <c r="J34" s="14">
        <v>307</v>
      </c>
      <c r="K34" s="14">
        <v>2</v>
      </c>
      <c r="L34" s="14">
        <v>351</v>
      </c>
      <c r="M34" s="66"/>
      <c r="N34" s="14">
        <v>351</v>
      </c>
      <c r="O34" s="14">
        <v>351</v>
      </c>
      <c r="P34" s="14">
        <v>285</v>
      </c>
      <c r="Q34" s="7">
        <v>2</v>
      </c>
      <c r="R34" s="7">
        <v>341</v>
      </c>
      <c r="S34" s="56"/>
      <c r="T34" s="7">
        <v>345</v>
      </c>
      <c r="U34" s="7">
        <v>343</v>
      </c>
      <c r="V34" s="14">
        <v>269</v>
      </c>
      <c r="W34" s="7">
        <v>2</v>
      </c>
      <c r="X34" s="7">
        <v>337</v>
      </c>
      <c r="Y34" s="56"/>
      <c r="Z34" s="7">
        <v>338</v>
      </c>
      <c r="AA34" s="7">
        <v>337.5</v>
      </c>
    </row>
    <row r="35" spans="1:27" ht="15.75">
      <c r="A35" s="92" t="s">
        <v>21</v>
      </c>
      <c r="B35" s="90" t="s">
        <v>53</v>
      </c>
      <c r="C35" s="91"/>
      <c r="D35" s="5"/>
      <c r="E35" s="5"/>
      <c r="F35" s="5"/>
      <c r="G35" s="58"/>
      <c r="H35" s="5"/>
      <c r="I35" s="5"/>
      <c r="J35" s="30"/>
      <c r="K35" s="30">
        <v>2</v>
      </c>
      <c r="L35" s="30">
        <v>601</v>
      </c>
      <c r="M35" s="63"/>
      <c r="N35" s="30">
        <v>604</v>
      </c>
      <c r="O35" s="30">
        <v>603</v>
      </c>
      <c r="P35" s="5">
        <v>490</v>
      </c>
      <c r="Q35" s="5">
        <v>2</v>
      </c>
      <c r="R35" s="5">
        <v>591</v>
      </c>
      <c r="S35" s="58"/>
      <c r="T35" s="5">
        <v>592</v>
      </c>
      <c r="U35" s="5">
        <v>591.5</v>
      </c>
      <c r="V35" s="5">
        <v>480</v>
      </c>
      <c r="W35" s="5">
        <v>2</v>
      </c>
      <c r="X35" s="5">
        <v>581</v>
      </c>
      <c r="Y35" s="58"/>
      <c r="Z35" s="5">
        <v>581</v>
      </c>
      <c r="AA35" s="5">
        <v>581</v>
      </c>
    </row>
    <row r="36" spans="1:27" ht="15.75">
      <c r="A36" s="94"/>
      <c r="B36" s="6" t="s">
        <v>7</v>
      </c>
      <c r="C36" s="7"/>
      <c r="D36" s="7"/>
      <c r="E36" s="7">
        <v>2</v>
      </c>
      <c r="F36" s="7">
        <v>601</v>
      </c>
      <c r="G36" s="56"/>
      <c r="H36" s="7">
        <v>601</v>
      </c>
      <c r="I36" s="7">
        <v>601</v>
      </c>
      <c r="J36" s="14">
        <v>496</v>
      </c>
      <c r="K36" s="14">
        <v>2</v>
      </c>
      <c r="L36" s="14">
        <v>601</v>
      </c>
      <c r="M36" s="66"/>
      <c r="N36" s="14">
        <v>604</v>
      </c>
      <c r="O36" s="14">
        <v>603</v>
      </c>
      <c r="P36" s="14">
        <v>490</v>
      </c>
      <c r="Q36" s="7">
        <v>2</v>
      </c>
      <c r="R36" s="7">
        <v>591</v>
      </c>
      <c r="S36" s="56"/>
      <c r="T36" s="7">
        <v>592</v>
      </c>
      <c r="U36" s="7">
        <v>591.5</v>
      </c>
      <c r="V36" s="19">
        <v>480</v>
      </c>
      <c r="W36" s="7">
        <v>2</v>
      </c>
      <c r="X36" s="7">
        <v>581</v>
      </c>
      <c r="Y36" s="56"/>
      <c r="Z36" s="7">
        <v>581</v>
      </c>
      <c r="AA36" s="7">
        <v>581</v>
      </c>
    </row>
    <row r="37" spans="1:27" ht="15.75">
      <c r="A37" s="97" t="s">
        <v>22</v>
      </c>
      <c r="B37" s="86"/>
      <c r="C37" s="87"/>
      <c r="D37" s="5"/>
      <c r="E37" s="5"/>
      <c r="F37" s="5"/>
      <c r="G37" s="58"/>
      <c r="H37" s="5"/>
      <c r="I37" s="5"/>
      <c r="J37" s="30"/>
      <c r="K37" s="30">
        <v>12</v>
      </c>
      <c r="L37" s="30">
        <v>452</v>
      </c>
      <c r="M37" s="63"/>
      <c r="N37" s="30">
        <v>551</v>
      </c>
      <c r="O37" s="30">
        <v>498</v>
      </c>
      <c r="P37" s="5">
        <v>432</v>
      </c>
      <c r="Q37" s="5">
        <v>12</v>
      </c>
      <c r="R37" s="5">
        <v>439</v>
      </c>
      <c r="S37" s="58"/>
      <c r="T37" s="5">
        <v>551</v>
      </c>
      <c r="U37" s="5">
        <f>(U38*Q38+U39*Q39+U40*Q40)/Q37</f>
        <v>507.34999999999997</v>
      </c>
      <c r="V37" s="5"/>
      <c r="W37" s="5">
        <v>12</v>
      </c>
      <c r="X37" s="5">
        <v>459</v>
      </c>
      <c r="Y37" s="58"/>
      <c r="Z37" s="5">
        <v>525</v>
      </c>
      <c r="AA37" s="5">
        <f>(AA38*W38+AA39*W39+AA40*W40)/W37</f>
        <v>488.66666666666669</v>
      </c>
    </row>
    <row r="38" spans="1:27" ht="15.75">
      <c r="A38" s="97"/>
      <c r="B38" s="6" t="s">
        <v>7</v>
      </c>
      <c r="C38" s="7" t="s">
        <v>8</v>
      </c>
      <c r="D38" s="106">
        <v>435</v>
      </c>
      <c r="E38" s="7">
        <v>4</v>
      </c>
      <c r="F38" s="7">
        <v>528</v>
      </c>
      <c r="G38" s="56"/>
      <c r="H38" s="7">
        <v>532</v>
      </c>
      <c r="I38" s="7">
        <v>530</v>
      </c>
      <c r="J38" s="106">
        <v>426</v>
      </c>
      <c r="K38" s="14">
        <v>4</v>
      </c>
      <c r="L38" s="14">
        <v>499</v>
      </c>
      <c r="M38" s="66"/>
      <c r="N38" s="14">
        <v>515</v>
      </c>
      <c r="O38" s="14">
        <v>506</v>
      </c>
      <c r="P38" s="106">
        <v>432</v>
      </c>
      <c r="Q38" s="7">
        <v>4</v>
      </c>
      <c r="R38" s="7">
        <v>504</v>
      </c>
      <c r="S38" s="56"/>
      <c r="T38" s="7">
        <v>516</v>
      </c>
      <c r="U38" s="7">
        <v>509.3</v>
      </c>
      <c r="V38" s="106">
        <v>413</v>
      </c>
      <c r="W38" s="7">
        <v>4</v>
      </c>
      <c r="X38" s="7">
        <v>489</v>
      </c>
      <c r="Y38" s="56"/>
      <c r="Z38" s="7">
        <v>493</v>
      </c>
      <c r="AA38" s="7">
        <v>491.1</v>
      </c>
    </row>
    <row r="39" spans="1:27" ht="15.75">
      <c r="A39" s="97"/>
      <c r="B39" s="8" t="s">
        <v>9</v>
      </c>
      <c r="C39" s="7" t="s">
        <v>8</v>
      </c>
      <c r="D39" s="107"/>
      <c r="E39" s="7">
        <v>6</v>
      </c>
      <c r="F39" s="7">
        <v>463</v>
      </c>
      <c r="G39" s="56"/>
      <c r="H39" s="7">
        <v>525</v>
      </c>
      <c r="I39" s="7">
        <v>503</v>
      </c>
      <c r="J39" s="108"/>
      <c r="K39" s="12">
        <v>6</v>
      </c>
      <c r="L39" s="12">
        <v>452</v>
      </c>
      <c r="M39" s="67"/>
      <c r="N39" s="12">
        <v>498</v>
      </c>
      <c r="O39" s="12">
        <v>477</v>
      </c>
      <c r="P39" s="108"/>
      <c r="Q39" s="7">
        <v>6</v>
      </c>
      <c r="R39" s="7">
        <v>439</v>
      </c>
      <c r="S39" s="56"/>
      <c r="T39" s="7">
        <v>503</v>
      </c>
      <c r="U39" s="7">
        <v>492</v>
      </c>
      <c r="V39" s="107"/>
      <c r="W39" s="7">
        <v>6</v>
      </c>
      <c r="X39" s="7">
        <v>459</v>
      </c>
      <c r="Y39" s="56"/>
      <c r="Z39" s="7">
        <v>491</v>
      </c>
      <c r="AA39" s="7">
        <v>476.6</v>
      </c>
    </row>
    <row r="40" spans="1:27" ht="16.5" thickBot="1">
      <c r="A40" s="97"/>
      <c r="B40" s="6" t="s">
        <v>11</v>
      </c>
      <c r="C40" s="9" t="s">
        <v>12</v>
      </c>
      <c r="D40" s="9">
        <v>499</v>
      </c>
      <c r="E40" s="9">
        <v>2</v>
      </c>
      <c r="F40" s="9">
        <v>540</v>
      </c>
      <c r="G40" s="57"/>
      <c r="H40" s="9">
        <v>543</v>
      </c>
      <c r="I40" s="9">
        <v>542</v>
      </c>
      <c r="J40" s="20">
        <v>504</v>
      </c>
      <c r="K40" s="20">
        <v>2</v>
      </c>
      <c r="L40" s="20">
        <v>551</v>
      </c>
      <c r="M40" s="64"/>
      <c r="N40" s="20">
        <v>551</v>
      </c>
      <c r="O40" s="20">
        <v>551</v>
      </c>
      <c r="P40" s="12">
        <v>486</v>
      </c>
      <c r="Q40" s="7">
        <v>2</v>
      </c>
      <c r="R40" s="7">
        <v>548</v>
      </c>
      <c r="S40" s="56"/>
      <c r="T40" s="7">
        <v>551</v>
      </c>
      <c r="U40" s="7">
        <v>549.5</v>
      </c>
      <c r="V40" s="7">
        <v>440</v>
      </c>
      <c r="W40" s="7">
        <v>2</v>
      </c>
      <c r="X40" s="7">
        <v>515</v>
      </c>
      <c r="Y40" s="56"/>
      <c r="Z40" s="7">
        <v>525</v>
      </c>
      <c r="AA40" s="7">
        <v>520</v>
      </c>
    </row>
    <row r="41" spans="1:27" ht="15.75">
      <c r="A41" s="93" t="s">
        <v>23</v>
      </c>
      <c r="B41" s="88"/>
      <c r="C41" s="89"/>
      <c r="D41" s="5"/>
      <c r="E41" s="5"/>
      <c r="F41" s="5"/>
      <c r="G41" s="58"/>
      <c r="H41" s="5"/>
      <c r="I41" s="5"/>
      <c r="J41" s="34"/>
      <c r="K41" s="34">
        <v>6</v>
      </c>
      <c r="L41" s="34">
        <v>429</v>
      </c>
      <c r="M41" s="70"/>
      <c r="N41" s="34">
        <v>498</v>
      </c>
      <c r="O41" s="34">
        <v>477</v>
      </c>
      <c r="P41" s="13">
        <v>378</v>
      </c>
      <c r="Q41" s="13">
        <v>6</v>
      </c>
      <c r="R41" s="13">
        <v>490</v>
      </c>
      <c r="S41" s="76"/>
      <c r="T41" s="13">
        <v>545</v>
      </c>
      <c r="U41" s="13">
        <v>506</v>
      </c>
      <c r="V41" s="13">
        <v>333</v>
      </c>
      <c r="W41" s="13">
        <v>6</v>
      </c>
      <c r="X41" s="13">
        <v>414</v>
      </c>
      <c r="Y41" s="76"/>
      <c r="Z41" s="13">
        <v>417</v>
      </c>
      <c r="AA41" s="13">
        <f>(AA42*W42+AA43*W43)/W41</f>
        <v>427.16666666666669</v>
      </c>
    </row>
    <row r="42" spans="1:27" ht="15.75">
      <c r="A42" s="93"/>
      <c r="B42" s="6" t="s">
        <v>7</v>
      </c>
      <c r="C42" s="7" t="s">
        <v>8</v>
      </c>
      <c r="D42" s="106">
        <v>402</v>
      </c>
      <c r="E42" s="7">
        <v>4</v>
      </c>
      <c r="F42" s="7">
        <v>493</v>
      </c>
      <c r="G42" s="56"/>
      <c r="H42" s="7">
        <v>519</v>
      </c>
      <c r="I42" s="7">
        <v>505</v>
      </c>
      <c r="J42" s="106">
        <v>393</v>
      </c>
      <c r="K42" s="14">
        <v>4</v>
      </c>
      <c r="L42" s="14">
        <v>483</v>
      </c>
      <c r="M42" s="66"/>
      <c r="N42" s="14">
        <v>498</v>
      </c>
      <c r="O42" s="14">
        <v>490</v>
      </c>
      <c r="P42" s="106">
        <v>378</v>
      </c>
      <c r="Q42" s="7">
        <v>4</v>
      </c>
      <c r="R42" s="7">
        <v>464</v>
      </c>
      <c r="S42" s="56"/>
      <c r="T42" s="7">
        <v>477</v>
      </c>
      <c r="U42" s="7">
        <v>472.5</v>
      </c>
      <c r="V42" s="106">
        <v>333</v>
      </c>
      <c r="W42" s="7">
        <v>4</v>
      </c>
      <c r="X42" s="7">
        <v>427</v>
      </c>
      <c r="Y42" s="56"/>
      <c r="Z42" s="7">
        <v>436</v>
      </c>
      <c r="AA42" s="7">
        <v>433</v>
      </c>
    </row>
    <row r="43" spans="1:27" ht="15.75">
      <c r="A43" s="93"/>
      <c r="B43" s="15" t="s">
        <v>9</v>
      </c>
      <c r="C43" s="16" t="s">
        <v>10</v>
      </c>
      <c r="D43" s="107"/>
      <c r="E43" s="9">
        <v>2</v>
      </c>
      <c r="F43" s="9">
        <v>482</v>
      </c>
      <c r="G43" s="57"/>
      <c r="H43" s="9">
        <v>485</v>
      </c>
      <c r="I43" s="9">
        <v>484</v>
      </c>
      <c r="J43" s="108"/>
      <c r="K43" s="20">
        <v>2</v>
      </c>
      <c r="L43" s="20">
        <v>429</v>
      </c>
      <c r="M43" s="64"/>
      <c r="N43" s="20">
        <v>479</v>
      </c>
      <c r="O43" s="20">
        <v>454</v>
      </c>
      <c r="P43" s="107"/>
      <c r="Q43" s="14">
        <v>2</v>
      </c>
      <c r="R43" s="14">
        <v>451</v>
      </c>
      <c r="S43" s="66"/>
      <c r="T43" s="14">
        <v>456</v>
      </c>
      <c r="U43" s="14">
        <v>454.5</v>
      </c>
      <c r="V43" s="107"/>
      <c r="W43" s="7">
        <v>2</v>
      </c>
      <c r="X43" s="7">
        <v>414</v>
      </c>
      <c r="Y43" s="56"/>
      <c r="Z43" s="7">
        <v>417</v>
      </c>
      <c r="AA43" s="7">
        <v>415.5</v>
      </c>
    </row>
    <row r="44" spans="1:27" ht="15.75">
      <c r="A44" s="97" t="s">
        <v>24</v>
      </c>
      <c r="B44" s="95"/>
      <c r="C44" s="96"/>
      <c r="D44" s="46"/>
      <c r="E44" s="46"/>
      <c r="F44" s="46"/>
      <c r="G44" s="59"/>
      <c r="H44" s="46"/>
      <c r="I44" s="46"/>
      <c r="J44" s="32"/>
      <c r="K44" s="32">
        <v>6</v>
      </c>
      <c r="L44" s="32">
        <v>514</v>
      </c>
      <c r="M44" s="68"/>
      <c r="N44" s="32">
        <v>520</v>
      </c>
      <c r="O44" s="32">
        <v>517</v>
      </c>
      <c r="P44" s="10">
        <v>447</v>
      </c>
      <c r="Q44" s="10">
        <v>6</v>
      </c>
      <c r="R44" s="10">
        <v>589</v>
      </c>
      <c r="S44" s="75"/>
      <c r="T44" s="10">
        <v>597</v>
      </c>
      <c r="U44" s="10">
        <v>593</v>
      </c>
      <c r="V44" s="10">
        <v>422</v>
      </c>
      <c r="W44" s="10">
        <v>6</v>
      </c>
      <c r="X44" s="10">
        <v>554</v>
      </c>
      <c r="Y44" s="75"/>
      <c r="Z44" s="10">
        <v>577</v>
      </c>
      <c r="AA44" s="10">
        <v>562</v>
      </c>
    </row>
    <row r="45" spans="1:27" ht="15.75">
      <c r="A45" s="97"/>
      <c r="B45" s="6" t="s">
        <v>7</v>
      </c>
      <c r="C45" s="9" t="s">
        <v>10</v>
      </c>
      <c r="D45" s="98">
        <v>463</v>
      </c>
      <c r="E45" s="9">
        <v>4</v>
      </c>
      <c r="F45" s="9">
        <v>538</v>
      </c>
      <c r="G45" s="57"/>
      <c r="H45" s="9">
        <v>543</v>
      </c>
      <c r="I45" s="9">
        <v>541</v>
      </c>
      <c r="J45" s="98">
        <v>449</v>
      </c>
      <c r="K45" s="9">
        <v>4</v>
      </c>
      <c r="L45" s="9">
        <v>516</v>
      </c>
      <c r="M45" s="57"/>
      <c r="N45" s="9">
        <v>520</v>
      </c>
      <c r="O45" s="9">
        <v>519.5</v>
      </c>
      <c r="P45" s="127">
        <v>447</v>
      </c>
      <c r="Q45" s="7">
        <v>4</v>
      </c>
      <c r="R45" s="7">
        <v>520</v>
      </c>
      <c r="S45" s="56"/>
      <c r="T45" s="7">
        <v>534</v>
      </c>
      <c r="U45" s="7">
        <v>526.70000000000005</v>
      </c>
      <c r="V45" s="127">
        <v>422</v>
      </c>
      <c r="W45" s="7">
        <v>4</v>
      </c>
      <c r="X45" s="7">
        <v>495</v>
      </c>
      <c r="Y45" s="56"/>
      <c r="Z45" s="7">
        <v>513</v>
      </c>
      <c r="AA45" s="7">
        <v>502</v>
      </c>
    </row>
    <row r="46" spans="1:27" ht="15.75">
      <c r="A46" s="97"/>
      <c r="B46" s="15" t="s">
        <v>9</v>
      </c>
      <c r="C46" s="16" t="s">
        <v>10</v>
      </c>
      <c r="D46" s="99"/>
      <c r="E46" s="9">
        <v>2</v>
      </c>
      <c r="F46" s="9">
        <v>487</v>
      </c>
      <c r="G46" s="57"/>
      <c r="H46" s="9">
        <v>533</v>
      </c>
      <c r="I46" s="9">
        <v>510</v>
      </c>
      <c r="J46" s="99"/>
      <c r="K46" s="16">
        <v>2</v>
      </c>
      <c r="L46" s="16">
        <v>514</v>
      </c>
      <c r="M46" s="71"/>
      <c r="N46" s="16">
        <v>515</v>
      </c>
      <c r="O46" s="16">
        <v>515</v>
      </c>
      <c r="P46" s="127"/>
      <c r="Q46" s="7">
        <v>2</v>
      </c>
      <c r="R46" s="7">
        <v>482</v>
      </c>
      <c r="S46" s="56"/>
      <c r="T46" s="7">
        <v>519</v>
      </c>
      <c r="U46" s="7">
        <v>500.5</v>
      </c>
      <c r="V46" s="127"/>
      <c r="W46" s="14">
        <v>2</v>
      </c>
      <c r="X46" s="14">
        <v>488</v>
      </c>
      <c r="Y46" s="66"/>
      <c r="Z46" s="14">
        <v>492</v>
      </c>
      <c r="AA46" s="14">
        <v>490</v>
      </c>
    </row>
    <row r="47" spans="1:27" ht="15.75">
      <c r="A47" s="92" t="s">
        <v>25</v>
      </c>
      <c r="B47" s="90" t="s">
        <v>53</v>
      </c>
      <c r="C47" s="91"/>
      <c r="D47" s="5"/>
      <c r="E47" s="5"/>
      <c r="F47" s="5"/>
      <c r="G47" s="58"/>
      <c r="H47" s="5"/>
      <c r="I47" s="5"/>
      <c r="J47" s="30"/>
      <c r="K47" s="30">
        <v>14</v>
      </c>
      <c r="L47" s="30">
        <v>482</v>
      </c>
      <c r="M47" s="63"/>
      <c r="N47" s="30">
        <v>553</v>
      </c>
      <c r="O47" s="30">
        <v>533</v>
      </c>
      <c r="P47" s="5"/>
      <c r="Q47" s="5">
        <v>14</v>
      </c>
      <c r="R47" s="5">
        <v>516</v>
      </c>
      <c r="S47" s="58"/>
      <c r="T47" s="5">
        <v>556</v>
      </c>
      <c r="U47" s="5">
        <f>(U48*Q48+U49*Q49+U50*Q50)/Q47</f>
        <v>533.77142857142849</v>
      </c>
      <c r="V47" s="5"/>
      <c r="W47" s="5">
        <v>14</v>
      </c>
      <c r="X47" s="5">
        <v>498</v>
      </c>
      <c r="Y47" s="58"/>
      <c r="Z47" s="5">
        <v>547</v>
      </c>
      <c r="AA47" s="5">
        <f>(AA48*W48+AA49*W49+AA50*W50)/W47</f>
        <v>518.97142857142865</v>
      </c>
    </row>
    <row r="48" spans="1:27" ht="15.75">
      <c r="A48" s="93"/>
      <c r="B48" s="6" t="s">
        <v>7</v>
      </c>
      <c r="C48" s="7"/>
      <c r="D48" s="106">
        <v>449</v>
      </c>
      <c r="E48" s="7">
        <v>4</v>
      </c>
      <c r="F48" s="7">
        <v>559</v>
      </c>
      <c r="G48" s="56"/>
      <c r="H48" s="7">
        <v>562</v>
      </c>
      <c r="I48" s="7">
        <v>561</v>
      </c>
      <c r="J48" s="106">
        <v>443</v>
      </c>
      <c r="K48" s="7">
        <v>4</v>
      </c>
      <c r="L48" s="7">
        <v>533</v>
      </c>
      <c r="M48" s="56"/>
      <c r="N48" s="7">
        <v>553</v>
      </c>
      <c r="O48" s="7">
        <v>514</v>
      </c>
      <c r="P48" s="127">
        <v>435</v>
      </c>
      <c r="Q48" s="7">
        <v>4</v>
      </c>
      <c r="R48" s="7">
        <v>526</v>
      </c>
      <c r="S48" s="56"/>
      <c r="T48" s="7">
        <v>535</v>
      </c>
      <c r="U48" s="7">
        <v>531.1</v>
      </c>
      <c r="V48" s="106">
        <v>433</v>
      </c>
      <c r="W48" s="7">
        <v>4</v>
      </c>
      <c r="X48" s="7">
        <v>510</v>
      </c>
      <c r="Y48" s="56"/>
      <c r="Z48" s="7">
        <v>547</v>
      </c>
      <c r="AA48" s="7">
        <v>532.6</v>
      </c>
    </row>
    <row r="49" spans="1:27" ht="15.75">
      <c r="A49" s="93"/>
      <c r="B49" s="6" t="s">
        <v>9</v>
      </c>
      <c r="C49" s="7"/>
      <c r="D49" s="108"/>
      <c r="E49" s="7">
        <v>3</v>
      </c>
      <c r="F49" s="7">
        <v>526</v>
      </c>
      <c r="G49" s="56"/>
      <c r="H49" s="7">
        <v>529</v>
      </c>
      <c r="I49" s="7">
        <v>528</v>
      </c>
      <c r="J49" s="107"/>
      <c r="K49" s="7">
        <v>6</v>
      </c>
      <c r="L49" s="7">
        <v>482</v>
      </c>
      <c r="M49" s="56"/>
      <c r="N49" s="7">
        <v>530</v>
      </c>
      <c r="O49" s="7">
        <v>518</v>
      </c>
      <c r="P49" s="127"/>
      <c r="Q49" s="7">
        <v>6</v>
      </c>
      <c r="R49" s="7">
        <v>516</v>
      </c>
      <c r="S49" s="56"/>
      <c r="T49" s="7">
        <v>533</v>
      </c>
      <c r="U49" s="7">
        <v>521.79999999999995</v>
      </c>
      <c r="V49" s="108"/>
      <c r="W49" s="7">
        <v>6</v>
      </c>
      <c r="X49" s="7">
        <v>498</v>
      </c>
      <c r="Y49" s="56"/>
      <c r="Z49" s="7">
        <v>509</v>
      </c>
      <c r="AA49" s="7">
        <v>505.8</v>
      </c>
    </row>
    <row r="50" spans="1:27" ht="15.75">
      <c r="A50" s="93"/>
      <c r="B50" s="8" t="s">
        <v>11</v>
      </c>
      <c r="C50" s="9"/>
      <c r="D50" s="108"/>
      <c r="E50" s="9">
        <v>4</v>
      </c>
      <c r="F50" s="9">
        <v>553</v>
      </c>
      <c r="G50" s="57"/>
      <c r="H50" s="9">
        <v>562</v>
      </c>
      <c r="I50" s="9">
        <v>558</v>
      </c>
      <c r="J50" s="20">
        <v>503</v>
      </c>
      <c r="K50" s="20">
        <v>4</v>
      </c>
      <c r="L50" s="20">
        <v>547</v>
      </c>
      <c r="M50" s="64"/>
      <c r="N50" s="20">
        <v>549</v>
      </c>
      <c r="O50" s="20">
        <v>548</v>
      </c>
      <c r="P50" s="12">
        <v>505</v>
      </c>
      <c r="Q50" s="17">
        <v>4</v>
      </c>
      <c r="R50" s="17">
        <v>552</v>
      </c>
      <c r="S50" s="77"/>
      <c r="T50" s="17">
        <v>556</v>
      </c>
      <c r="U50" s="17">
        <v>554.4</v>
      </c>
      <c r="V50" s="12">
        <v>483</v>
      </c>
      <c r="W50" s="7">
        <v>4</v>
      </c>
      <c r="X50" s="7">
        <v>522</v>
      </c>
      <c r="Y50" s="56"/>
      <c r="Z50" s="7">
        <v>528</v>
      </c>
      <c r="AA50" s="7">
        <v>525.1</v>
      </c>
    </row>
    <row r="51" spans="1:27" ht="28.5">
      <c r="A51" s="94"/>
      <c r="B51" s="53" t="s">
        <v>54</v>
      </c>
      <c r="C51" s="9"/>
      <c r="D51" s="107"/>
      <c r="E51" s="9">
        <v>3</v>
      </c>
      <c r="F51" s="9">
        <v>505</v>
      </c>
      <c r="G51" s="57"/>
      <c r="H51" s="9">
        <v>519</v>
      </c>
      <c r="I51" s="9">
        <v>512</v>
      </c>
      <c r="J51" s="54"/>
      <c r="K51" s="51" t="s">
        <v>55</v>
      </c>
      <c r="L51" s="51" t="s">
        <v>55</v>
      </c>
      <c r="M51" s="60"/>
      <c r="N51" s="51" t="s">
        <v>55</v>
      </c>
      <c r="O51" s="51" t="s">
        <v>55</v>
      </c>
      <c r="P51" s="12"/>
      <c r="Q51" s="51" t="s">
        <v>55</v>
      </c>
      <c r="R51" s="51" t="s">
        <v>55</v>
      </c>
      <c r="S51" s="60"/>
      <c r="T51" s="51" t="s">
        <v>55</v>
      </c>
      <c r="U51" s="51" t="s">
        <v>55</v>
      </c>
      <c r="V51" s="12"/>
      <c r="W51" s="51" t="s">
        <v>55</v>
      </c>
      <c r="X51" s="51" t="s">
        <v>55</v>
      </c>
      <c r="Y51" s="51"/>
      <c r="Z51" s="51" t="s">
        <v>55</v>
      </c>
      <c r="AA51" s="51" t="s">
        <v>55</v>
      </c>
    </row>
    <row r="52" spans="1:27" ht="15.75">
      <c r="A52" s="93" t="s">
        <v>26</v>
      </c>
      <c r="B52" s="84"/>
      <c r="C52" s="85"/>
      <c r="D52" s="5"/>
      <c r="E52" s="5"/>
      <c r="F52" s="5"/>
      <c r="G52" s="58"/>
      <c r="H52" s="5"/>
      <c r="I52" s="5"/>
      <c r="J52" s="29"/>
      <c r="K52" s="29">
        <v>10</v>
      </c>
      <c r="L52" s="29">
        <v>517</v>
      </c>
      <c r="M52" s="61"/>
      <c r="N52" s="29">
        <v>534</v>
      </c>
      <c r="O52" s="29">
        <v>527</v>
      </c>
      <c r="P52" s="10">
        <v>374</v>
      </c>
      <c r="Q52" s="10">
        <v>10</v>
      </c>
      <c r="R52" s="10">
        <v>510</v>
      </c>
      <c r="S52" s="75"/>
      <c r="T52" s="10">
        <v>555</v>
      </c>
      <c r="U52" s="10">
        <v>519</v>
      </c>
      <c r="V52" s="10">
        <v>342</v>
      </c>
      <c r="W52" s="10">
        <v>10</v>
      </c>
      <c r="X52" s="10">
        <v>428</v>
      </c>
      <c r="Y52" s="75"/>
      <c r="Z52" s="10">
        <v>500</v>
      </c>
      <c r="AA52" s="10">
        <f>(AA53*W53+AA54*W54)/W52</f>
        <v>489.35</v>
      </c>
    </row>
    <row r="53" spans="1:27" ht="15.75">
      <c r="A53" s="93"/>
      <c r="B53" s="8" t="s">
        <v>7</v>
      </c>
      <c r="C53" s="7" t="s">
        <v>8</v>
      </c>
      <c r="D53" s="106">
        <v>418</v>
      </c>
      <c r="E53" s="7">
        <v>5</v>
      </c>
      <c r="F53" s="7">
        <v>575</v>
      </c>
      <c r="G53" s="56"/>
      <c r="H53" s="7">
        <v>581</v>
      </c>
      <c r="I53" s="7">
        <v>579</v>
      </c>
      <c r="J53" s="106">
        <v>385</v>
      </c>
      <c r="K53" s="14">
        <v>5</v>
      </c>
      <c r="L53" s="14">
        <v>527</v>
      </c>
      <c r="M53" s="66"/>
      <c r="N53" s="14">
        <v>534</v>
      </c>
      <c r="O53" s="14">
        <v>530</v>
      </c>
      <c r="P53" s="106">
        <v>374</v>
      </c>
      <c r="Q53" s="7">
        <v>5</v>
      </c>
      <c r="R53" s="7">
        <v>522</v>
      </c>
      <c r="S53" s="56"/>
      <c r="T53" s="7">
        <v>552</v>
      </c>
      <c r="U53" s="7">
        <v>537.70000000000005</v>
      </c>
      <c r="V53" s="108">
        <v>342</v>
      </c>
      <c r="W53" s="7">
        <v>5</v>
      </c>
      <c r="X53" s="7">
        <v>501</v>
      </c>
      <c r="Y53" s="56"/>
      <c r="Z53" s="7">
        <v>512</v>
      </c>
      <c r="AA53" s="7">
        <v>506</v>
      </c>
    </row>
    <row r="54" spans="1:27" ht="15.75">
      <c r="A54" s="93"/>
      <c r="B54" s="8" t="s">
        <v>9</v>
      </c>
      <c r="C54" s="7" t="s">
        <v>8</v>
      </c>
      <c r="D54" s="107"/>
      <c r="E54" s="7">
        <v>3</v>
      </c>
      <c r="F54" s="7">
        <v>535</v>
      </c>
      <c r="G54" s="56"/>
      <c r="H54" s="7">
        <v>569</v>
      </c>
      <c r="I54" s="7">
        <v>558</v>
      </c>
      <c r="J54" s="108"/>
      <c r="K54" s="12">
        <v>3</v>
      </c>
      <c r="L54" s="12">
        <v>517</v>
      </c>
      <c r="M54" s="67"/>
      <c r="N54" s="12">
        <v>525</v>
      </c>
      <c r="O54" s="12">
        <v>522</v>
      </c>
      <c r="P54" s="108"/>
      <c r="Q54" s="7">
        <v>3</v>
      </c>
      <c r="R54" s="7">
        <v>474</v>
      </c>
      <c r="S54" s="56"/>
      <c r="T54" s="7">
        <v>517</v>
      </c>
      <c r="U54" s="7">
        <v>501.7</v>
      </c>
      <c r="V54" s="108"/>
      <c r="W54" s="14">
        <v>5</v>
      </c>
      <c r="X54" s="14">
        <v>428</v>
      </c>
      <c r="Y54" s="66"/>
      <c r="Z54" s="14">
        <v>500</v>
      </c>
      <c r="AA54" s="14">
        <v>472.7</v>
      </c>
    </row>
    <row r="55" spans="1:27" ht="15.75">
      <c r="A55" s="93"/>
      <c r="B55" s="8" t="s">
        <v>27</v>
      </c>
      <c r="C55" s="9" t="s">
        <v>12</v>
      </c>
      <c r="D55" s="9">
        <v>465</v>
      </c>
      <c r="E55" s="9">
        <v>2</v>
      </c>
      <c r="F55" s="9">
        <v>552</v>
      </c>
      <c r="G55" s="57"/>
      <c r="H55" s="9">
        <v>553</v>
      </c>
      <c r="I55" s="9">
        <v>553</v>
      </c>
      <c r="J55" s="20">
        <v>447</v>
      </c>
      <c r="K55" s="20">
        <v>2</v>
      </c>
      <c r="L55" s="20">
        <v>528</v>
      </c>
      <c r="M55" s="64"/>
      <c r="N55" s="20">
        <v>529</v>
      </c>
      <c r="O55" s="20">
        <v>529</v>
      </c>
      <c r="P55" s="12">
        <v>436</v>
      </c>
      <c r="Q55" s="7">
        <v>2</v>
      </c>
      <c r="R55" s="7">
        <v>534</v>
      </c>
      <c r="S55" s="56"/>
      <c r="T55" s="7">
        <v>537</v>
      </c>
      <c r="U55" s="7">
        <v>535.6</v>
      </c>
      <c r="V55" s="103" t="s">
        <v>28</v>
      </c>
      <c r="W55" s="104"/>
      <c r="X55" s="104"/>
      <c r="Y55" s="104"/>
      <c r="Z55" s="104"/>
      <c r="AA55" s="105"/>
    </row>
    <row r="56" spans="1:27" ht="15.75">
      <c r="A56" s="97" t="s">
        <v>29</v>
      </c>
      <c r="B56" s="86"/>
      <c r="C56" s="87"/>
      <c r="D56" s="5"/>
      <c r="E56" s="5"/>
      <c r="F56" s="5"/>
      <c r="G56" s="58"/>
      <c r="H56" s="5"/>
      <c r="I56" s="5"/>
      <c r="J56" s="30"/>
      <c r="K56" s="30">
        <v>6</v>
      </c>
      <c r="L56" s="30">
        <v>447</v>
      </c>
      <c r="M56" s="63"/>
      <c r="N56" s="30">
        <v>485</v>
      </c>
      <c r="O56" s="30">
        <v>475</v>
      </c>
      <c r="P56" s="5">
        <v>375</v>
      </c>
      <c r="Q56" s="5">
        <v>6</v>
      </c>
      <c r="R56" s="5">
        <v>468</v>
      </c>
      <c r="S56" s="58"/>
      <c r="T56" s="5">
        <v>485</v>
      </c>
      <c r="U56" s="5">
        <f>(U57*Q57+U58*Q58)/Q56</f>
        <v>480.59999999999997</v>
      </c>
      <c r="V56" s="10">
        <v>345</v>
      </c>
      <c r="W56" s="10">
        <v>6</v>
      </c>
      <c r="X56" s="10">
        <v>453</v>
      </c>
      <c r="Y56" s="75"/>
      <c r="Z56" s="10">
        <v>475</v>
      </c>
      <c r="AA56" s="10">
        <f>(AA57*W57+AA58*W58)/W56</f>
        <v>458.56666666666666</v>
      </c>
    </row>
    <row r="57" spans="1:27" ht="15.75">
      <c r="A57" s="97"/>
      <c r="B57" s="6" t="s">
        <v>7</v>
      </c>
      <c r="C57" s="7" t="s">
        <v>8</v>
      </c>
      <c r="D57" s="106">
        <v>395</v>
      </c>
      <c r="E57" s="7">
        <v>4</v>
      </c>
      <c r="F57" s="7">
        <v>503</v>
      </c>
      <c r="G57" s="56"/>
      <c r="H57" s="7">
        <v>529</v>
      </c>
      <c r="I57" s="7">
        <v>510</v>
      </c>
      <c r="J57" s="106">
        <v>388</v>
      </c>
      <c r="K57" s="14">
        <v>4</v>
      </c>
      <c r="L57" s="14">
        <v>479</v>
      </c>
      <c r="M57" s="66"/>
      <c r="N57" s="14">
        <v>485</v>
      </c>
      <c r="O57" s="14">
        <v>481</v>
      </c>
      <c r="P57" s="106">
        <v>375</v>
      </c>
      <c r="Q57" s="7">
        <v>4</v>
      </c>
      <c r="R57" s="7">
        <v>481</v>
      </c>
      <c r="S57" s="56"/>
      <c r="T57" s="7">
        <v>485</v>
      </c>
      <c r="U57" s="7">
        <v>483.9</v>
      </c>
      <c r="V57" s="106">
        <v>345</v>
      </c>
      <c r="W57" s="7">
        <v>4</v>
      </c>
      <c r="X57" s="7">
        <v>454</v>
      </c>
      <c r="Y57" s="56"/>
      <c r="Z57" s="7">
        <v>475</v>
      </c>
      <c r="AA57" s="7">
        <v>461.1</v>
      </c>
    </row>
    <row r="58" spans="1:27" ht="16.5" thickBot="1">
      <c r="A58" s="97"/>
      <c r="B58" s="8" t="s">
        <v>9</v>
      </c>
      <c r="C58" s="7" t="s">
        <v>8</v>
      </c>
      <c r="D58" s="107"/>
      <c r="E58" s="7">
        <v>2</v>
      </c>
      <c r="F58" s="7">
        <v>437</v>
      </c>
      <c r="G58" s="56"/>
      <c r="H58" s="7">
        <v>502</v>
      </c>
      <c r="I58" s="7">
        <v>470</v>
      </c>
      <c r="J58" s="111"/>
      <c r="K58" s="12">
        <v>2</v>
      </c>
      <c r="L58" s="12">
        <v>447</v>
      </c>
      <c r="M58" s="67"/>
      <c r="N58" s="12">
        <v>477</v>
      </c>
      <c r="O58" s="12">
        <v>462</v>
      </c>
      <c r="P58" s="108"/>
      <c r="Q58" s="7">
        <v>2</v>
      </c>
      <c r="R58" s="7">
        <v>468</v>
      </c>
      <c r="S58" s="56"/>
      <c r="T58" s="7">
        <v>480</v>
      </c>
      <c r="U58" s="7">
        <v>474</v>
      </c>
      <c r="V58" s="108"/>
      <c r="W58" s="7">
        <v>2</v>
      </c>
      <c r="X58" s="7">
        <v>453</v>
      </c>
      <c r="Y58" s="56"/>
      <c r="Z58" s="7">
        <v>454</v>
      </c>
      <c r="AA58" s="7">
        <v>453.5</v>
      </c>
    </row>
    <row r="59" spans="1:27" ht="15.75">
      <c r="A59" s="92" t="s">
        <v>30</v>
      </c>
      <c r="B59" s="82"/>
      <c r="C59" s="83"/>
      <c r="D59" s="46"/>
      <c r="E59" s="46"/>
      <c r="F59" s="46"/>
      <c r="G59" s="59"/>
      <c r="H59" s="46"/>
      <c r="I59" s="46"/>
      <c r="J59" s="31"/>
      <c r="K59" s="31">
        <v>6</v>
      </c>
      <c r="L59" s="31">
        <v>495</v>
      </c>
      <c r="M59" s="65"/>
      <c r="N59" s="31">
        <v>500</v>
      </c>
      <c r="O59" s="31">
        <v>497</v>
      </c>
      <c r="P59" s="13">
        <v>450</v>
      </c>
      <c r="Q59" s="13">
        <v>6</v>
      </c>
      <c r="R59" s="13">
        <v>583</v>
      </c>
      <c r="S59" s="76"/>
      <c r="T59" s="13">
        <v>614</v>
      </c>
      <c r="U59" s="13">
        <v>590</v>
      </c>
      <c r="V59" s="13">
        <v>424</v>
      </c>
      <c r="W59" s="13">
        <v>6</v>
      </c>
      <c r="X59" s="13">
        <v>554</v>
      </c>
      <c r="Y59" s="76"/>
      <c r="Z59" s="13">
        <v>583</v>
      </c>
      <c r="AA59" s="13">
        <v>564</v>
      </c>
    </row>
    <row r="60" spans="1:27" ht="15.75">
      <c r="A60" s="93"/>
      <c r="B60" s="6" t="s">
        <v>7</v>
      </c>
      <c r="C60" s="7" t="s">
        <v>8</v>
      </c>
      <c r="D60" s="106">
        <v>464</v>
      </c>
      <c r="E60" s="7">
        <v>2</v>
      </c>
      <c r="F60" s="7">
        <v>513</v>
      </c>
      <c r="G60" s="56"/>
      <c r="H60" s="7">
        <v>522</v>
      </c>
      <c r="I60" s="7">
        <v>518</v>
      </c>
      <c r="J60" s="106">
        <v>448</v>
      </c>
      <c r="K60" s="12">
        <v>4</v>
      </c>
      <c r="L60" s="12">
        <v>497</v>
      </c>
      <c r="M60" s="67"/>
      <c r="N60" s="12">
        <v>500</v>
      </c>
      <c r="O60" s="12">
        <v>498</v>
      </c>
      <c r="P60" s="108">
        <v>450</v>
      </c>
      <c r="Q60" s="7">
        <v>4</v>
      </c>
      <c r="R60" s="7">
        <v>506</v>
      </c>
      <c r="S60" s="56"/>
      <c r="T60" s="7">
        <v>525</v>
      </c>
      <c r="U60" s="7">
        <v>512.9</v>
      </c>
      <c r="V60" s="139">
        <v>424</v>
      </c>
      <c r="W60" s="7">
        <v>4</v>
      </c>
      <c r="X60" s="7">
        <v>498</v>
      </c>
      <c r="Y60" s="56"/>
      <c r="Z60" s="7">
        <v>520</v>
      </c>
      <c r="AA60" s="7">
        <v>494.6</v>
      </c>
    </row>
    <row r="61" spans="1:27" ht="16.5" thickBot="1">
      <c r="A61" s="93"/>
      <c r="B61" s="8" t="s">
        <v>9</v>
      </c>
      <c r="C61" s="7" t="s">
        <v>8</v>
      </c>
      <c r="D61" s="108"/>
      <c r="E61" s="7">
        <v>2</v>
      </c>
      <c r="F61" s="7">
        <v>489</v>
      </c>
      <c r="G61" s="56"/>
      <c r="H61" s="7">
        <v>507</v>
      </c>
      <c r="I61" s="7">
        <v>498</v>
      </c>
      <c r="J61" s="111"/>
      <c r="K61" s="12">
        <v>2</v>
      </c>
      <c r="L61" s="12">
        <v>495</v>
      </c>
      <c r="M61" s="67"/>
      <c r="N61" s="12">
        <v>496</v>
      </c>
      <c r="O61" s="12">
        <v>496</v>
      </c>
      <c r="P61" s="108"/>
      <c r="Q61" s="7">
        <v>2</v>
      </c>
      <c r="R61" s="7">
        <v>501</v>
      </c>
      <c r="S61" s="56"/>
      <c r="T61" s="7">
        <v>502</v>
      </c>
      <c r="U61" s="7">
        <v>501.5</v>
      </c>
      <c r="V61" s="139"/>
      <c r="W61" s="7">
        <v>2</v>
      </c>
      <c r="X61" s="7">
        <v>435</v>
      </c>
      <c r="Y61" s="56"/>
      <c r="Z61" s="7">
        <v>494</v>
      </c>
      <c r="AA61" s="7">
        <v>464.5</v>
      </c>
    </row>
    <row r="62" spans="1:27" ht="16.5" thickBot="1">
      <c r="A62" s="93"/>
      <c r="B62" s="53" t="s">
        <v>54</v>
      </c>
      <c r="C62" s="7" t="s">
        <v>8</v>
      </c>
      <c r="D62" s="107"/>
      <c r="E62" s="7">
        <v>2</v>
      </c>
      <c r="F62" s="7">
        <v>506</v>
      </c>
      <c r="G62" s="56"/>
      <c r="H62" s="7">
        <v>508</v>
      </c>
      <c r="I62" s="7">
        <v>507</v>
      </c>
      <c r="J62" s="55"/>
      <c r="K62" s="55"/>
      <c r="L62" s="55"/>
      <c r="M62" s="72"/>
      <c r="N62" s="55"/>
      <c r="O62" s="55"/>
      <c r="P62" s="12"/>
      <c r="Q62" s="11"/>
      <c r="R62" s="11"/>
      <c r="S62" s="74"/>
      <c r="T62" s="11"/>
      <c r="U62" s="11"/>
      <c r="V62" s="42"/>
      <c r="W62" s="11"/>
      <c r="X62" s="11"/>
      <c r="Y62" s="74"/>
      <c r="Z62" s="11"/>
      <c r="AA62" s="11"/>
    </row>
    <row r="63" spans="1:27" ht="15.75">
      <c r="A63" s="92" t="s">
        <v>31</v>
      </c>
      <c r="B63" s="88"/>
      <c r="C63" s="89"/>
      <c r="D63" s="5"/>
      <c r="E63" s="5"/>
      <c r="F63" s="5"/>
      <c r="G63" s="58"/>
      <c r="H63" s="5"/>
      <c r="I63" s="5"/>
      <c r="J63" s="34"/>
      <c r="K63" s="34">
        <v>3</v>
      </c>
      <c r="L63" s="34">
        <v>494</v>
      </c>
      <c r="M63" s="70"/>
      <c r="N63" s="34">
        <v>500</v>
      </c>
      <c r="O63" s="34">
        <v>497</v>
      </c>
      <c r="P63" s="13">
        <v>376</v>
      </c>
      <c r="Q63" s="13">
        <v>3</v>
      </c>
      <c r="R63" s="13">
        <v>495</v>
      </c>
      <c r="S63" s="76"/>
      <c r="T63" s="13">
        <v>518</v>
      </c>
      <c r="U63" s="13">
        <v>504.5</v>
      </c>
      <c r="V63" s="13">
        <v>360</v>
      </c>
      <c r="W63" s="13">
        <v>3</v>
      </c>
      <c r="X63" s="13">
        <v>476</v>
      </c>
      <c r="Y63" s="76"/>
      <c r="Z63" s="13">
        <v>479</v>
      </c>
      <c r="AA63" s="13">
        <v>478.3</v>
      </c>
    </row>
    <row r="64" spans="1:27" ht="15.75">
      <c r="A64" s="94"/>
      <c r="B64" s="6" t="s">
        <v>7</v>
      </c>
      <c r="C64" s="7" t="s">
        <v>8</v>
      </c>
      <c r="D64" s="7">
        <v>410</v>
      </c>
      <c r="E64" s="7">
        <v>3</v>
      </c>
      <c r="F64" s="7">
        <v>532</v>
      </c>
      <c r="G64" s="56"/>
      <c r="H64" s="7">
        <v>540</v>
      </c>
      <c r="I64" s="7">
        <v>536</v>
      </c>
      <c r="J64" s="7">
        <v>390</v>
      </c>
      <c r="K64" s="7">
        <v>3</v>
      </c>
      <c r="L64" s="7">
        <v>494</v>
      </c>
      <c r="M64" s="56"/>
      <c r="N64" s="7">
        <v>500</v>
      </c>
      <c r="O64" s="7">
        <v>497</v>
      </c>
      <c r="P64" s="7">
        <v>376</v>
      </c>
      <c r="Q64" s="7">
        <v>3</v>
      </c>
      <c r="R64" s="7">
        <v>495</v>
      </c>
      <c r="S64" s="56"/>
      <c r="T64" s="7">
        <v>518</v>
      </c>
      <c r="U64" s="7">
        <v>504.5</v>
      </c>
      <c r="V64" s="7">
        <v>360</v>
      </c>
      <c r="W64" s="7">
        <v>3</v>
      </c>
      <c r="X64" s="7">
        <v>476</v>
      </c>
      <c r="Y64" s="56"/>
      <c r="Z64" s="7">
        <v>479</v>
      </c>
      <c r="AA64" s="7">
        <v>478.3</v>
      </c>
    </row>
    <row r="65" spans="1:62" ht="15.75">
      <c r="A65" s="93" t="s">
        <v>32</v>
      </c>
      <c r="B65" s="84"/>
      <c r="C65" s="85"/>
      <c r="D65" s="5"/>
      <c r="E65" s="5"/>
      <c r="F65" s="5"/>
      <c r="G65" s="58"/>
      <c r="H65" s="5"/>
      <c r="I65" s="5"/>
      <c r="J65" s="29"/>
      <c r="K65" s="29">
        <v>3</v>
      </c>
      <c r="L65" s="29">
        <v>504</v>
      </c>
      <c r="M65" s="61"/>
      <c r="N65" s="29">
        <v>508</v>
      </c>
      <c r="O65" s="29">
        <v>507</v>
      </c>
      <c r="P65" s="10">
        <v>345</v>
      </c>
      <c r="Q65" s="10">
        <v>3</v>
      </c>
      <c r="R65" s="10">
        <v>512</v>
      </c>
      <c r="S65" s="75"/>
      <c r="T65" s="10">
        <v>525</v>
      </c>
      <c r="U65" s="10">
        <v>519</v>
      </c>
      <c r="V65" s="10">
        <v>318</v>
      </c>
      <c r="W65" s="10">
        <v>3</v>
      </c>
      <c r="X65" s="10">
        <v>468</v>
      </c>
      <c r="Y65" s="75"/>
      <c r="Z65" s="10">
        <v>478</v>
      </c>
      <c r="AA65" s="10">
        <v>474.3</v>
      </c>
    </row>
    <row r="66" spans="1:62" ht="15.75">
      <c r="A66" s="94"/>
      <c r="B66" s="6" t="s">
        <v>7</v>
      </c>
      <c r="C66" s="9" t="s">
        <v>10</v>
      </c>
      <c r="D66" s="9">
        <v>353</v>
      </c>
      <c r="E66" s="9">
        <v>3</v>
      </c>
      <c r="F66" s="9">
        <v>511</v>
      </c>
      <c r="G66" s="57"/>
      <c r="H66" s="9">
        <v>531</v>
      </c>
      <c r="I66" s="9">
        <v>519</v>
      </c>
      <c r="J66" s="9">
        <v>347</v>
      </c>
      <c r="K66" s="9">
        <v>3</v>
      </c>
      <c r="L66" s="9">
        <v>504</v>
      </c>
      <c r="M66" s="57"/>
      <c r="N66" s="9">
        <v>508</v>
      </c>
      <c r="O66" s="9">
        <v>507</v>
      </c>
      <c r="P66" s="7">
        <v>345</v>
      </c>
      <c r="Q66" s="7">
        <v>3</v>
      </c>
      <c r="R66" s="7">
        <v>512</v>
      </c>
      <c r="S66" s="56"/>
      <c r="T66" s="7">
        <v>525</v>
      </c>
      <c r="U66" s="7">
        <v>519</v>
      </c>
      <c r="V66" s="7">
        <v>318</v>
      </c>
      <c r="W66" s="7">
        <v>3</v>
      </c>
      <c r="X66" s="7">
        <v>468</v>
      </c>
      <c r="Y66" s="56"/>
      <c r="Z66" s="7">
        <v>478</v>
      </c>
      <c r="AA66" s="7">
        <v>474.3</v>
      </c>
    </row>
    <row r="67" spans="1:62" ht="15.75">
      <c r="A67" s="97" t="s">
        <v>33</v>
      </c>
      <c r="B67" s="90" t="s">
        <v>53</v>
      </c>
      <c r="C67" s="91"/>
      <c r="D67" s="46"/>
      <c r="E67" s="46"/>
      <c r="F67" s="46"/>
      <c r="G67" s="59"/>
      <c r="H67" s="46"/>
      <c r="I67" s="46"/>
      <c r="J67" s="32"/>
      <c r="K67" s="32">
        <v>3</v>
      </c>
      <c r="L67" s="32">
        <v>617</v>
      </c>
      <c r="M67" s="68"/>
      <c r="N67" s="32">
        <v>633</v>
      </c>
      <c r="O67" s="32">
        <v>624</v>
      </c>
      <c r="P67" s="10">
        <v>539</v>
      </c>
      <c r="Q67" s="10">
        <v>3</v>
      </c>
      <c r="R67" s="10">
        <v>610</v>
      </c>
      <c r="S67" s="75"/>
      <c r="T67" s="10">
        <v>616</v>
      </c>
      <c r="U67" s="10">
        <v>612.70000000000005</v>
      </c>
      <c r="V67" s="10">
        <v>539</v>
      </c>
      <c r="W67" s="10">
        <v>3</v>
      </c>
      <c r="X67" s="10">
        <v>609</v>
      </c>
      <c r="Y67" s="75"/>
      <c r="Z67" s="10">
        <v>626</v>
      </c>
      <c r="AA67" s="10">
        <v>619.4</v>
      </c>
    </row>
    <row r="68" spans="1:62" ht="16.5" thickBot="1">
      <c r="A68" s="97"/>
      <c r="B68" s="6" t="s">
        <v>7</v>
      </c>
      <c r="C68" s="9"/>
      <c r="D68" s="9">
        <v>463</v>
      </c>
      <c r="E68" s="9">
        <v>3</v>
      </c>
      <c r="F68" s="9">
        <v>599</v>
      </c>
      <c r="G68" s="57"/>
      <c r="H68" s="9">
        <v>605</v>
      </c>
      <c r="I68" s="9">
        <v>602</v>
      </c>
      <c r="J68" s="16">
        <v>539</v>
      </c>
      <c r="K68" s="16">
        <v>3</v>
      </c>
      <c r="L68" s="16">
        <v>617</v>
      </c>
      <c r="M68" s="71"/>
      <c r="N68" s="16">
        <v>633</v>
      </c>
      <c r="O68" s="16">
        <v>624</v>
      </c>
      <c r="P68" s="14">
        <v>539</v>
      </c>
      <c r="Q68" s="7">
        <v>3</v>
      </c>
      <c r="R68" s="7">
        <v>610</v>
      </c>
      <c r="S68" s="56"/>
      <c r="T68" s="7">
        <v>616</v>
      </c>
      <c r="U68" s="7">
        <v>612.70000000000005</v>
      </c>
      <c r="V68" s="7">
        <v>539</v>
      </c>
      <c r="W68" s="7">
        <v>3</v>
      </c>
      <c r="X68" s="7">
        <v>609</v>
      </c>
      <c r="Y68" s="56"/>
      <c r="Z68" s="7">
        <v>626</v>
      </c>
      <c r="AA68" s="7">
        <v>619.4</v>
      </c>
    </row>
    <row r="69" spans="1:62" ht="15.75">
      <c r="A69" s="97" t="s">
        <v>34</v>
      </c>
      <c r="B69" s="82"/>
      <c r="C69" s="83"/>
      <c r="D69" s="46"/>
      <c r="E69" s="46"/>
      <c r="F69" s="46"/>
      <c r="G69" s="59"/>
      <c r="H69" s="46"/>
      <c r="I69" s="46"/>
      <c r="J69" s="31"/>
      <c r="K69" s="31">
        <v>6</v>
      </c>
      <c r="L69" s="31">
        <v>514</v>
      </c>
      <c r="M69" s="65"/>
      <c r="N69" s="31">
        <v>531</v>
      </c>
      <c r="O69" s="31">
        <v>524</v>
      </c>
      <c r="P69" s="13">
        <v>524</v>
      </c>
      <c r="Q69" s="13">
        <v>6</v>
      </c>
      <c r="R69" s="13">
        <v>439</v>
      </c>
      <c r="S69" s="76"/>
      <c r="T69" s="13">
        <v>533</v>
      </c>
      <c r="U69" s="13">
        <f>(U70*Q70+U71*Q71)/Q69</f>
        <v>488.2</v>
      </c>
      <c r="V69" s="10">
        <v>395</v>
      </c>
      <c r="W69" s="10">
        <v>6</v>
      </c>
      <c r="X69" s="10">
        <v>493</v>
      </c>
      <c r="Y69" s="75"/>
      <c r="Z69" s="10">
        <v>502</v>
      </c>
      <c r="AA69" s="10">
        <f>(AA70*W70+AA71*W71)/W69</f>
        <v>498.90000000000003</v>
      </c>
    </row>
    <row r="70" spans="1:62" ht="15.75">
      <c r="A70" s="97"/>
      <c r="B70" s="6" t="s">
        <v>7</v>
      </c>
      <c r="C70" s="20" t="s">
        <v>10</v>
      </c>
      <c r="D70" s="98">
        <v>411</v>
      </c>
      <c r="E70" s="9">
        <v>3</v>
      </c>
      <c r="F70" s="9">
        <v>522</v>
      </c>
      <c r="G70" s="57"/>
      <c r="H70" s="9">
        <v>529</v>
      </c>
      <c r="I70" s="9">
        <v>525</v>
      </c>
      <c r="J70" s="98">
        <v>435</v>
      </c>
      <c r="K70" s="20">
        <v>3</v>
      </c>
      <c r="L70" s="20">
        <v>529</v>
      </c>
      <c r="M70" s="64"/>
      <c r="N70" s="20">
        <v>531</v>
      </c>
      <c r="O70" s="20">
        <v>530</v>
      </c>
      <c r="P70" s="106">
        <v>524</v>
      </c>
      <c r="Q70" s="7">
        <v>3</v>
      </c>
      <c r="R70" s="7">
        <v>439</v>
      </c>
      <c r="S70" s="56"/>
      <c r="T70" s="7">
        <v>533</v>
      </c>
      <c r="U70" s="7">
        <v>494.2</v>
      </c>
      <c r="V70" s="106">
        <v>395</v>
      </c>
      <c r="W70" s="7">
        <v>3</v>
      </c>
      <c r="X70" s="7">
        <v>500</v>
      </c>
      <c r="Y70" s="56"/>
      <c r="Z70" s="7">
        <v>502</v>
      </c>
      <c r="AA70" s="7">
        <v>501.5</v>
      </c>
    </row>
    <row r="71" spans="1:62" ht="16.5" thickBot="1">
      <c r="A71" s="97"/>
      <c r="B71" s="21" t="s">
        <v>35</v>
      </c>
      <c r="C71" s="22" t="s">
        <v>8</v>
      </c>
      <c r="D71" s="99"/>
      <c r="E71" s="7">
        <v>3</v>
      </c>
      <c r="F71" s="7">
        <v>502</v>
      </c>
      <c r="G71" s="56"/>
      <c r="H71" s="7">
        <v>521</v>
      </c>
      <c r="I71" s="7">
        <v>512</v>
      </c>
      <c r="J71" s="135"/>
      <c r="K71" s="23">
        <v>3</v>
      </c>
      <c r="L71" s="23">
        <v>514</v>
      </c>
      <c r="M71" s="73"/>
      <c r="N71" s="23">
        <v>522</v>
      </c>
      <c r="O71" s="23">
        <v>519</v>
      </c>
      <c r="P71" s="111"/>
      <c r="Q71" s="23">
        <v>3</v>
      </c>
      <c r="R71" s="23">
        <v>480</v>
      </c>
      <c r="S71" s="73"/>
      <c r="T71" s="23">
        <v>484</v>
      </c>
      <c r="U71" s="23">
        <v>482.2</v>
      </c>
      <c r="V71" s="111"/>
      <c r="W71" s="22">
        <v>3</v>
      </c>
      <c r="X71" s="22">
        <v>493</v>
      </c>
      <c r="Y71" s="79"/>
      <c r="Z71" s="22">
        <v>500</v>
      </c>
      <c r="AA71" s="22">
        <v>496.3</v>
      </c>
    </row>
    <row r="72" spans="1:62" ht="15.75">
      <c r="A72" s="93" t="s">
        <v>36</v>
      </c>
      <c r="B72" s="95"/>
      <c r="C72" s="96"/>
      <c r="D72" s="46"/>
      <c r="E72" s="46"/>
      <c r="F72" s="46"/>
      <c r="G72" s="59"/>
      <c r="H72" s="46"/>
      <c r="I72" s="46"/>
      <c r="J72" s="32"/>
      <c r="K72" s="32">
        <v>6</v>
      </c>
      <c r="L72" s="32">
        <v>521</v>
      </c>
      <c r="M72" s="68"/>
      <c r="N72" s="32">
        <v>571</v>
      </c>
      <c r="O72" s="32">
        <v>555</v>
      </c>
      <c r="P72" s="10">
        <v>546</v>
      </c>
      <c r="Q72" s="10">
        <v>6</v>
      </c>
      <c r="R72" s="10">
        <v>525</v>
      </c>
      <c r="S72" s="75"/>
      <c r="T72" s="10">
        <v>565</v>
      </c>
      <c r="U72" s="10">
        <f>(U73*Q73+U74*Q74)/Q72</f>
        <v>551.23333333333335</v>
      </c>
      <c r="V72" s="10">
        <v>436</v>
      </c>
      <c r="W72" s="10">
        <v>6</v>
      </c>
      <c r="X72" s="10">
        <v>594</v>
      </c>
      <c r="Y72" s="75"/>
      <c r="Z72" s="10">
        <v>610</v>
      </c>
      <c r="AA72" s="10">
        <v>598</v>
      </c>
    </row>
    <row r="73" spans="1:62" ht="15.75">
      <c r="A73" s="93"/>
      <c r="B73" s="6" t="s">
        <v>7</v>
      </c>
      <c r="C73" s="7" t="s">
        <v>8</v>
      </c>
      <c r="D73" s="7">
        <v>443</v>
      </c>
      <c r="E73" s="7">
        <v>4</v>
      </c>
      <c r="F73" s="7">
        <v>556</v>
      </c>
      <c r="G73" s="56"/>
      <c r="H73" s="7">
        <v>561</v>
      </c>
      <c r="I73" s="7">
        <v>558</v>
      </c>
      <c r="J73" s="11">
        <v>459</v>
      </c>
      <c r="K73" s="11">
        <v>4</v>
      </c>
      <c r="L73" s="11">
        <v>569</v>
      </c>
      <c r="M73" s="74"/>
      <c r="N73" s="11">
        <v>571</v>
      </c>
      <c r="O73" s="11">
        <v>570</v>
      </c>
      <c r="P73" s="11">
        <v>546</v>
      </c>
      <c r="Q73" s="11">
        <v>4</v>
      </c>
      <c r="R73" s="11">
        <v>562</v>
      </c>
      <c r="S73" s="74"/>
      <c r="T73" s="11">
        <v>565</v>
      </c>
      <c r="U73" s="11">
        <v>563.6</v>
      </c>
      <c r="V73" s="11">
        <v>436</v>
      </c>
      <c r="W73" s="11">
        <v>4</v>
      </c>
      <c r="X73" s="11">
        <v>515</v>
      </c>
      <c r="Y73" s="74"/>
      <c r="Z73" s="11">
        <v>518</v>
      </c>
      <c r="AA73" s="11">
        <v>517.1</v>
      </c>
    </row>
    <row r="74" spans="1:62" ht="15.75">
      <c r="A74" s="93"/>
      <c r="B74" s="15" t="s">
        <v>27</v>
      </c>
      <c r="C74" s="16" t="s">
        <v>12</v>
      </c>
      <c r="D74" s="9">
        <v>459</v>
      </c>
      <c r="E74" s="9">
        <v>2</v>
      </c>
      <c r="F74" s="9">
        <v>511</v>
      </c>
      <c r="G74" s="57"/>
      <c r="H74" s="9">
        <v>516</v>
      </c>
      <c r="I74" s="9">
        <v>514</v>
      </c>
      <c r="J74" s="16">
        <v>472</v>
      </c>
      <c r="K74" s="16">
        <v>2</v>
      </c>
      <c r="L74" s="16">
        <v>521</v>
      </c>
      <c r="M74" s="71"/>
      <c r="N74" s="16">
        <v>527</v>
      </c>
      <c r="O74" s="16">
        <v>524</v>
      </c>
      <c r="P74" s="14">
        <v>492</v>
      </c>
      <c r="Q74" s="14">
        <v>2</v>
      </c>
      <c r="R74" s="14">
        <v>525</v>
      </c>
      <c r="S74" s="66"/>
      <c r="T74" s="14">
        <v>528</v>
      </c>
      <c r="U74" s="14">
        <v>526.5</v>
      </c>
      <c r="V74" s="141" t="s">
        <v>28</v>
      </c>
      <c r="W74" s="142"/>
      <c r="X74" s="142"/>
      <c r="Y74" s="142"/>
      <c r="Z74" s="142"/>
      <c r="AA74" s="143"/>
    </row>
    <row r="75" spans="1:62" s="2" customFormat="1" ht="15.75">
      <c r="A75" s="97"/>
      <c r="B75" s="8" t="s">
        <v>9</v>
      </c>
      <c r="C75" s="9" t="s">
        <v>10</v>
      </c>
      <c r="D75" s="103" t="s">
        <v>28</v>
      </c>
      <c r="E75" s="104"/>
      <c r="F75" s="104"/>
      <c r="G75" s="104"/>
      <c r="H75" s="104"/>
      <c r="I75" s="105"/>
      <c r="J75" s="103" t="s">
        <v>28</v>
      </c>
      <c r="K75" s="104"/>
      <c r="L75" s="104"/>
      <c r="M75" s="104"/>
      <c r="N75" s="104"/>
      <c r="O75" s="105"/>
      <c r="P75" s="134" t="s">
        <v>28</v>
      </c>
      <c r="Q75" s="127"/>
      <c r="R75" s="127"/>
      <c r="S75" s="127"/>
      <c r="T75" s="127"/>
      <c r="U75" s="127"/>
      <c r="V75" s="7">
        <v>436</v>
      </c>
      <c r="W75" s="7">
        <v>2</v>
      </c>
      <c r="X75" s="7">
        <v>465</v>
      </c>
      <c r="Y75" s="56"/>
      <c r="Z75" s="7">
        <v>515</v>
      </c>
      <c r="AA75" s="7">
        <f>(Z75+X75)/W75</f>
        <v>490</v>
      </c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8"/>
    </row>
    <row r="76" spans="1:62" ht="15.75">
      <c r="A76" s="97" t="s">
        <v>37</v>
      </c>
      <c r="B76" s="84"/>
      <c r="C76" s="85"/>
      <c r="D76" s="5"/>
      <c r="E76" s="5"/>
      <c r="F76" s="5"/>
      <c r="G76" s="5"/>
      <c r="H76" s="5"/>
      <c r="I76" s="5"/>
      <c r="J76" s="29"/>
      <c r="K76" s="29">
        <v>4</v>
      </c>
      <c r="L76" s="29">
        <v>472</v>
      </c>
      <c r="M76" s="61"/>
      <c r="N76" s="29">
        <v>473</v>
      </c>
      <c r="O76" s="29">
        <v>473</v>
      </c>
      <c r="P76" s="10">
        <v>379</v>
      </c>
      <c r="Q76" s="10">
        <v>4</v>
      </c>
      <c r="R76" s="10">
        <v>483</v>
      </c>
      <c r="S76" s="75"/>
      <c r="T76" s="10">
        <v>493</v>
      </c>
      <c r="U76" s="10">
        <f>(U77*Q77+U78*Q78)/Q76</f>
        <v>489.5</v>
      </c>
      <c r="V76" s="10">
        <v>361</v>
      </c>
      <c r="W76" s="10">
        <v>4</v>
      </c>
      <c r="X76" s="10">
        <v>451</v>
      </c>
      <c r="Y76" s="75"/>
      <c r="Z76" s="10">
        <v>468</v>
      </c>
      <c r="AA76" s="10">
        <f>(AA77*W77+AA78*W78)/W76</f>
        <v>458</v>
      </c>
    </row>
    <row r="77" spans="1:62" ht="15.75">
      <c r="A77" s="97"/>
      <c r="B77" s="6" t="s">
        <v>7</v>
      </c>
      <c r="C77" s="7" t="s">
        <v>8</v>
      </c>
      <c r="D77" s="106">
        <v>384</v>
      </c>
      <c r="E77" s="7">
        <v>2</v>
      </c>
      <c r="F77" s="7">
        <v>488</v>
      </c>
      <c r="G77" s="56"/>
      <c r="H77" s="7">
        <v>494</v>
      </c>
      <c r="I77" s="7">
        <v>491</v>
      </c>
      <c r="J77" s="106">
        <v>369</v>
      </c>
      <c r="K77" s="14">
        <v>2</v>
      </c>
      <c r="L77" s="14">
        <v>473</v>
      </c>
      <c r="M77" s="66"/>
      <c r="N77" s="14">
        <v>473</v>
      </c>
      <c r="O77" s="14">
        <v>473</v>
      </c>
      <c r="P77" s="106">
        <v>379</v>
      </c>
      <c r="Q77" s="7">
        <v>2</v>
      </c>
      <c r="R77" s="7">
        <v>491</v>
      </c>
      <c r="S77" s="56"/>
      <c r="T77" s="7">
        <v>493</v>
      </c>
      <c r="U77" s="7">
        <v>492</v>
      </c>
      <c r="V77" s="106">
        <v>361</v>
      </c>
      <c r="W77" s="7">
        <v>2</v>
      </c>
      <c r="X77" s="7">
        <v>460</v>
      </c>
      <c r="Y77" s="56"/>
      <c r="Z77" s="7">
        <v>468</v>
      </c>
      <c r="AA77" s="7">
        <v>464</v>
      </c>
    </row>
    <row r="78" spans="1:62" ht="16.5" thickBot="1">
      <c r="A78" s="97"/>
      <c r="B78" s="21" t="s">
        <v>35</v>
      </c>
      <c r="C78" s="22" t="s">
        <v>8</v>
      </c>
      <c r="D78" s="107"/>
      <c r="E78" s="7">
        <v>2</v>
      </c>
      <c r="F78" s="7">
        <v>485</v>
      </c>
      <c r="G78" s="56"/>
      <c r="H78" s="7">
        <v>496</v>
      </c>
      <c r="I78" s="7">
        <v>486</v>
      </c>
      <c r="J78" s="111"/>
      <c r="K78" s="23">
        <v>2</v>
      </c>
      <c r="L78" s="23">
        <v>472</v>
      </c>
      <c r="M78" s="73"/>
      <c r="N78" s="23">
        <v>473</v>
      </c>
      <c r="O78" s="23">
        <v>473</v>
      </c>
      <c r="P78" s="111"/>
      <c r="Q78" s="23">
        <v>2</v>
      </c>
      <c r="R78" s="23">
        <v>483</v>
      </c>
      <c r="S78" s="73"/>
      <c r="T78" s="23">
        <v>491</v>
      </c>
      <c r="U78" s="23">
        <v>487</v>
      </c>
      <c r="V78" s="111"/>
      <c r="W78" s="22">
        <v>2</v>
      </c>
      <c r="X78" s="22">
        <v>451</v>
      </c>
      <c r="Y78" s="79"/>
      <c r="Z78" s="22">
        <v>453</v>
      </c>
      <c r="AA78" s="22">
        <v>452</v>
      </c>
    </row>
    <row r="79" spans="1:62" ht="15.75">
      <c r="A79" s="97" t="s">
        <v>38</v>
      </c>
      <c r="B79" s="95"/>
      <c r="C79" s="96"/>
      <c r="D79" s="46"/>
      <c r="E79" s="46"/>
      <c r="F79" s="46"/>
      <c r="G79" s="59"/>
      <c r="H79" s="46"/>
      <c r="I79" s="46"/>
      <c r="J79" s="32"/>
      <c r="K79" s="32">
        <v>4</v>
      </c>
      <c r="L79" s="32">
        <v>503</v>
      </c>
      <c r="M79" s="68"/>
      <c r="N79" s="32">
        <v>546</v>
      </c>
      <c r="O79" s="32">
        <v>532</v>
      </c>
      <c r="P79" s="10">
        <v>430</v>
      </c>
      <c r="Q79" s="10">
        <v>4</v>
      </c>
      <c r="R79" s="10">
        <v>530</v>
      </c>
      <c r="S79" s="75"/>
      <c r="T79" s="10">
        <v>569</v>
      </c>
      <c r="U79" s="10">
        <f>(U80*Q80+U81*Q81)/Q79</f>
        <v>543</v>
      </c>
      <c r="V79" s="10">
        <v>410</v>
      </c>
      <c r="W79" s="10">
        <v>4</v>
      </c>
      <c r="X79" s="10">
        <v>499</v>
      </c>
      <c r="Y79" s="75"/>
      <c r="Z79" s="10">
        <v>520</v>
      </c>
      <c r="AA79" s="10">
        <f>(AA80*W80+AA81*W81)/W79</f>
        <v>506.75</v>
      </c>
    </row>
    <row r="80" spans="1:62" ht="15.75">
      <c r="A80" s="97"/>
      <c r="B80" s="6" t="s">
        <v>7</v>
      </c>
      <c r="C80" s="7" t="s">
        <v>8</v>
      </c>
      <c r="D80" s="106">
        <v>440</v>
      </c>
      <c r="E80" s="7">
        <v>2</v>
      </c>
      <c r="F80" s="7">
        <v>547</v>
      </c>
      <c r="G80" s="56"/>
      <c r="H80" s="7">
        <v>550</v>
      </c>
      <c r="I80" s="7">
        <v>549</v>
      </c>
      <c r="J80" s="106">
        <v>435</v>
      </c>
      <c r="K80" s="14">
        <v>2</v>
      </c>
      <c r="L80" s="14">
        <v>540</v>
      </c>
      <c r="M80" s="66"/>
      <c r="N80" s="14">
        <v>546</v>
      </c>
      <c r="O80" s="14">
        <v>543</v>
      </c>
      <c r="P80" s="106">
        <v>430</v>
      </c>
      <c r="Q80" s="7">
        <v>2</v>
      </c>
      <c r="R80" s="7">
        <v>538</v>
      </c>
      <c r="S80" s="56"/>
      <c r="T80" s="7">
        <v>569</v>
      </c>
      <c r="U80" s="7">
        <v>553.5</v>
      </c>
      <c r="V80" s="106">
        <v>410</v>
      </c>
      <c r="W80" s="7">
        <v>2</v>
      </c>
      <c r="X80" s="7">
        <v>509</v>
      </c>
      <c r="Y80" s="56"/>
      <c r="Z80" s="7">
        <v>520</v>
      </c>
      <c r="AA80" s="7">
        <v>514.5</v>
      </c>
    </row>
    <row r="81" spans="1:27" ht="16.5" thickBot="1">
      <c r="A81" s="97"/>
      <c r="B81" s="15" t="s">
        <v>9</v>
      </c>
      <c r="C81" s="16" t="s">
        <v>10</v>
      </c>
      <c r="D81" s="107"/>
      <c r="E81" s="9">
        <v>2</v>
      </c>
      <c r="F81" s="9">
        <v>490</v>
      </c>
      <c r="G81" s="57"/>
      <c r="H81" s="9">
        <v>544</v>
      </c>
      <c r="I81" s="9">
        <v>517</v>
      </c>
      <c r="J81" s="111"/>
      <c r="K81" s="20">
        <v>2</v>
      </c>
      <c r="L81" s="20">
        <v>503</v>
      </c>
      <c r="M81" s="64"/>
      <c r="N81" s="20">
        <v>537</v>
      </c>
      <c r="O81" s="20">
        <v>520</v>
      </c>
      <c r="P81" s="107"/>
      <c r="Q81" s="7">
        <v>2</v>
      </c>
      <c r="R81" s="7">
        <v>530</v>
      </c>
      <c r="S81" s="56"/>
      <c r="T81" s="7">
        <v>535</v>
      </c>
      <c r="U81" s="7">
        <v>532.5</v>
      </c>
      <c r="V81" s="107"/>
      <c r="W81" s="7">
        <v>2</v>
      </c>
      <c r="X81" s="7">
        <v>499</v>
      </c>
      <c r="Y81" s="56"/>
      <c r="Z81" s="7">
        <v>499</v>
      </c>
      <c r="AA81" s="7">
        <v>499</v>
      </c>
    </row>
    <row r="82" spans="1:27" ht="15.75">
      <c r="A82" s="97" t="s">
        <v>39</v>
      </c>
      <c r="B82" s="82"/>
      <c r="C82" s="83"/>
      <c r="D82" s="46"/>
      <c r="E82" s="46"/>
      <c r="F82" s="46"/>
      <c r="G82" s="59"/>
      <c r="H82" s="46"/>
      <c r="I82" s="46"/>
      <c r="J82" s="31"/>
      <c r="K82" s="31">
        <v>4</v>
      </c>
      <c r="L82" s="31">
        <v>468</v>
      </c>
      <c r="M82" s="65"/>
      <c r="N82" s="31">
        <v>470</v>
      </c>
      <c r="O82" s="31">
        <v>469</v>
      </c>
      <c r="P82" s="13">
        <v>425</v>
      </c>
      <c r="Q82" s="13">
        <v>4</v>
      </c>
      <c r="R82" s="13">
        <v>429</v>
      </c>
      <c r="S82" s="76"/>
      <c r="T82" s="13">
        <v>491</v>
      </c>
      <c r="U82" s="13">
        <f>(U83*Q83+U84*Q84)/Q82</f>
        <v>473</v>
      </c>
      <c r="V82" s="13">
        <v>397</v>
      </c>
      <c r="W82" s="13">
        <v>4</v>
      </c>
      <c r="X82" s="13">
        <v>452</v>
      </c>
      <c r="Y82" s="76"/>
      <c r="Z82" s="13">
        <v>453</v>
      </c>
      <c r="AA82" s="13">
        <f>(AA83*W83+AA84*W84)/W82</f>
        <v>456.4</v>
      </c>
    </row>
    <row r="83" spans="1:27" ht="15.75">
      <c r="A83" s="97"/>
      <c r="B83" s="36" t="s">
        <v>7</v>
      </c>
      <c r="C83" s="37" t="s">
        <v>8</v>
      </c>
      <c r="D83" s="136">
        <v>350</v>
      </c>
      <c r="E83" s="37">
        <v>2</v>
      </c>
      <c r="F83" s="37">
        <v>459</v>
      </c>
      <c r="G83" s="56"/>
      <c r="H83" s="37">
        <v>475</v>
      </c>
      <c r="I83" s="37">
        <v>467</v>
      </c>
      <c r="J83" s="136">
        <v>363</v>
      </c>
      <c r="K83" s="38">
        <v>2</v>
      </c>
      <c r="L83" s="38">
        <v>468</v>
      </c>
      <c r="M83" s="67"/>
      <c r="N83" s="38">
        <v>469</v>
      </c>
      <c r="O83" s="38">
        <v>469</v>
      </c>
      <c r="P83" s="108">
        <v>425</v>
      </c>
      <c r="Q83" s="7">
        <v>2</v>
      </c>
      <c r="R83" s="7">
        <v>484</v>
      </c>
      <c r="S83" s="56"/>
      <c r="T83" s="7">
        <v>491</v>
      </c>
      <c r="U83" s="7">
        <v>487.5</v>
      </c>
      <c r="V83" s="108">
        <v>397</v>
      </c>
      <c r="W83" s="7">
        <v>2</v>
      </c>
      <c r="X83" s="7">
        <v>457</v>
      </c>
      <c r="Y83" s="56"/>
      <c r="Z83" s="7">
        <v>463</v>
      </c>
      <c r="AA83" s="7">
        <v>460.3</v>
      </c>
    </row>
    <row r="84" spans="1:27" ht="16.5" thickBot="1">
      <c r="A84" s="97"/>
      <c r="B84" s="39" t="s">
        <v>9</v>
      </c>
      <c r="C84" s="40" t="s">
        <v>10</v>
      </c>
      <c r="D84" s="137"/>
      <c r="E84" s="47">
        <v>2</v>
      </c>
      <c r="F84" s="47">
        <v>424</v>
      </c>
      <c r="G84" s="57"/>
      <c r="H84" s="47">
        <v>458</v>
      </c>
      <c r="I84" s="47">
        <v>441</v>
      </c>
      <c r="J84" s="138"/>
      <c r="K84" s="41">
        <v>2</v>
      </c>
      <c r="L84" s="41">
        <v>469</v>
      </c>
      <c r="M84" s="64"/>
      <c r="N84" s="41">
        <v>470</v>
      </c>
      <c r="O84" s="41">
        <v>470</v>
      </c>
      <c r="P84" s="107"/>
      <c r="Q84" s="7">
        <v>2</v>
      </c>
      <c r="R84" s="7">
        <v>429</v>
      </c>
      <c r="S84" s="56"/>
      <c r="T84" s="7">
        <v>478</v>
      </c>
      <c r="U84" s="7">
        <v>458.5</v>
      </c>
      <c r="V84" s="107"/>
      <c r="W84" s="7">
        <v>2</v>
      </c>
      <c r="X84" s="7">
        <v>452</v>
      </c>
      <c r="Y84" s="56"/>
      <c r="Z84" s="7">
        <v>453</v>
      </c>
      <c r="AA84" s="7">
        <v>452.5</v>
      </c>
    </row>
    <row r="85" spans="1:27" ht="15.75">
      <c r="A85" s="148" t="s">
        <v>40</v>
      </c>
      <c r="B85" s="82"/>
      <c r="C85" s="83"/>
      <c r="D85" s="46"/>
      <c r="E85" s="46"/>
      <c r="F85" s="46"/>
      <c r="G85" s="59"/>
      <c r="H85" s="46"/>
      <c r="I85" s="46"/>
      <c r="J85" s="31"/>
      <c r="K85" s="31">
        <v>4</v>
      </c>
      <c r="L85" s="31">
        <v>503</v>
      </c>
      <c r="M85" s="65"/>
      <c r="N85" s="31">
        <v>511</v>
      </c>
      <c r="O85" s="31">
        <v>507</v>
      </c>
      <c r="P85" s="13"/>
      <c r="Q85" s="13">
        <v>4</v>
      </c>
      <c r="R85" s="13">
        <v>482</v>
      </c>
      <c r="S85" s="76"/>
      <c r="T85" s="13">
        <v>512</v>
      </c>
      <c r="U85" s="13">
        <f>(U86*Q86+U88*Q88)/Q85</f>
        <v>496.25</v>
      </c>
      <c r="V85" s="5">
        <v>408</v>
      </c>
      <c r="W85" s="5">
        <v>4</v>
      </c>
      <c r="X85" s="5">
        <v>449</v>
      </c>
      <c r="Y85" s="58"/>
      <c r="Z85" s="5">
        <v>468</v>
      </c>
      <c r="AA85" s="5">
        <f>(AA86*W86+AA88*W88)/W85</f>
        <v>230.5</v>
      </c>
    </row>
    <row r="86" spans="1:27" ht="15.75">
      <c r="A86" s="149"/>
      <c r="B86" s="6" t="s">
        <v>41</v>
      </c>
      <c r="C86" s="9" t="s">
        <v>10</v>
      </c>
      <c r="D86" s="98">
        <v>372</v>
      </c>
      <c r="E86" s="9">
        <v>2</v>
      </c>
      <c r="F86" s="9">
        <v>495</v>
      </c>
      <c r="G86" s="57"/>
      <c r="H86" s="9">
        <v>496</v>
      </c>
      <c r="I86" s="9">
        <v>496</v>
      </c>
      <c r="J86" s="9">
        <v>366</v>
      </c>
      <c r="K86" s="9">
        <v>2</v>
      </c>
      <c r="L86" s="9">
        <v>503</v>
      </c>
      <c r="M86" s="57"/>
      <c r="N86" s="9">
        <v>504</v>
      </c>
      <c r="O86" s="9">
        <v>504</v>
      </c>
      <c r="P86" s="7">
        <v>436</v>
      </c>
      <c r="Q86" s="7">
        <v>2</v>
      </c>
      <c r="R86" s="7">
        <v>505</v>
      </c>
      <c r="S86" s="56"/>
      <c r="T86" s="7">
        <v>512</v>
      </c>
      <c r="U86" s="7">
        <v>508.5</v>
      </c>
      <c r="V86" s="140">
        <v>408</v>
      </c>
      <c r="W86" s="17">
        <v>2</v>
      </c>
      <c r="X86" s="17">
        <v>454</v>
      </c>
      <c r="Y86" s="77"/>
      <c r="Z86" s="17">
        <v>468</v>
      </c>
      <c r="AA86" s="17">
        <v>461</v>
      </c>
    </row>
    <row r="87" spans="1:27" ht="15.75">
      <c r="A87" s="149"/>
      <c r="B87" s="15" t="s">
        <v>44</v>
      </c>
      <c r="C87" s="16" t="s">
        <v>45</v>
      </c>
      <c r="D87" s="99"/>
      <c r="E87" s="100" t="s">
        <v>28</v>
      </c>
      <c r="F87" s="101"/>
      <c r="G87" s="101"/>
      <c r="H87" s="101"/>
      <c r="I87" s="102"/>
      <c r="J87" s="103" t="s">
        <v>28</v>
      </c>
      <c r="K87" s="104"/>
      <c r="L87" s="104"/>
      <c r="M87" s="104"/>
      <c r="N87" s="104"/>
      <c r="O87" s="105"/>
      <c r="P87" s="103" t="s">
        <v>28</v>
      </c>
      <c r="Q87" s="104"/>
      <c r="R87" s="104"/>
      <c r="S87" s="104"/>
      <c r="T87" s="104"/>
      <c r="U87" s="105"/>
      <c r="V87" s="140"/>
      <c r="W87" s="17">
        <v>2</v>
      </c>
      <c r="X87" s="17">
        <v>449</v>
      </c>
      <c r="Y87" s="77"/>
      <c r="Z87" s="17">
        <v>451</v>
      </c>
      <c r="AA87" s="17">
        <v>450</v>
      </c>
    </row>
    <row r="88" spans="1:27" ht="16.5" thickBot="1">
      <c r="A88" s="149"/>
      <c r="B88" s="24" t="s">
        <v>35</v>
      </c>
      <c r="C88" s="16" t="s">
        <v>12</v>
      </c>
      <c r="D88" s="9">
        <v>439</v>
      </c>
      <c r="E88" s="9">
        <v>2</v>
      </c>
      <c r="F88" s="9">
        <v>513</v>
      </c>
      <c r="G88" s="57"/>
      <c r="H88" s="9">
        <v>516</v>
      </c>
      <c r="I88" s="9">
        <v>515</v>
      </c>
      <c r="J88" s="20">
        <v>400</v>
      </c>
      <c r="K88" s="20">
        <v>2</v>
      </c>
      <c r="L88" s="20">
        <v>509</v>
      </c>
      <c r="M88" s="64"/>
      <c r="N88" s="20">
        <v>511</v>
      </c>
      <c r="O88" s="20">
        <v>510</v>
      </c>
      <c r="P88" s="23">
        <v>456</v>
      </c>
      <c r="Q88" s="12">
        <v>2</v>
      </c>
      <c r="R88" s="12">
        <v>482</v>
      </c>
      <c r="S88" s="67"/>
      <c r="T88" s="12">
        <v>486</v>
      </c>
      <c r="U88" s="12">
        <v>484</v>
      </c>
      <c r="V88" s="145" t="s">
        <v>43</v>
      </c>
      <c r="W88" s="146"/>
      <c r="X88" s="146"/>
      <c r="Y88" s="146"/>
      <c r="Z88" s="146"/>
      <c r="AA88" s="147"/>
    </row>
    <row r="89" spans="1:27" ht="15.75">
      <c r="A89" s="92" t="s">
        <v>42</v>
      </c>
      <c r="B89" s="82"/>
      <c r="C89" s="83"/>
      <c r="D89" s="46"/>
      <c r="E89" s="46"/>
      <c r="F89" s="46"/>
      <c r="G89" s="46"/>
      <c r="H89" s="46"/>
      <c r="I89" s="46"/>
      <c r="J89" s="31"/>
      <c r="K89" s="31">
        <v>4</v>
      </c>
      <c r="L89" s="31">
        <v>406</v>
      </c>
      <c r="M89" s="65"/>
      <c r="N89" s="31">
        <v>439</v>
      </c>
      <c r="O89" s="31">
        <v>420</v>
      </c>
      <c r="P89" s="13">
        <v>365</v>
      </c>
      <c r="Q89" s="13">
        <v>4</v>
      </c>
      <c r="R89" s="13">
        <v>401</v>
      </c>
      <c r="S89" s="76"/>
      <c r="T89" s="13">
        <v>422</v>
      </c>
      <c r="U89" s="13">
        <f>(U90*Q90+U91*Q91)/Q89</f>
        <v>412.25</v>
      </c>
      <c r="V89" s="25">
        <v>356</v>
      </c>
      <c r="W89" s="25">
        <v>4</v>
      </c>
      <c r="X89" s="25">
        <v>373</v>
      </c>
      <c r="Y89" s="80"/>
      <c r="Z89" s="25">
        <v>403</v>
      </c>
      <c r="AA89" s="25">
        <f>(AA90*W90+AA91*W91)/W89</f>
        <v>387</v>
      </c>
    </row>
    <row r="90" spans="1:27" ht="15.75">
      <c r="A90" s="93"/>
      <c r="B90" s="8" t="s">
        <v>41</v>
      </c>
      <c r="C90" s="9" t="s">
        <v>10</v>
      </c>
      <c r="D90" s="98">
        <v>352</v>
      </c>
      <c r="E90" s="9">
        <v>2</v>
      </c>
      <c r="F90" s="9">
        <v>414</v>
      </c>
      <c r="G90" s="57"/>
      <c r="H90" s="9">
        <v>430</v>
      </c>
      <c r="I90" s="9">
        <v>422</v>
      </c>
      <c r="J90" s="98">
        <v>376</v>
      </c>
      <c r="K90" s="9">
        <v>2</v>
      </c>
      <c r="L90" s="9">
        <v>419</v>
      </c>
      <c r="M90" s="57"/>
      <c r="N90" s="9">
        <v>439</v>
      </c>
      <c r="O90" s="9">
        <v>429</v>
      </c>
      <c r="P90" s="127">
        <v>365</v>
      </c>
      <c r="Q90" s="7">
        <v>2</v>
      </c>
      <c r="R90" s="7">
        <v>419</v>
      </c>
      <c r="S90" s="56"/>
      <c r="T90" s="7">
        <v>422</v>
      </c>
      <c r="U90" s="7">
        <v>420.5</v>
      </c>
      <c r="V90" s="144">
        <v>356</v>
      </c>
      <c r="W90" s="26">
        <v>2</v>
      </c>
      <c r="X90" s="26">
        <v>397</v>
      </c>
      <c r="Y90" s="81"/>
      <c r="Z90" s="26">
        <v>403</v>
      </c>
      <c r="AA90" s="26">
        <v>400</v>
      </c>
    </row>
    <row r="91" spans="1:27" s="27" customFormat="1" ht="15.75">
      <c r="A91" s="97"/>
      <c r="B91" s="8" t="s">
        <v>9</v>
      </c>
      <c r="C91" s="9" t="s">
        <v>10</v>
      </c>
      <c r="D91" s="99"/>
      <c r="E91" s="9">
        <v>2</v>
      </c>
      <c r="F91" s="9">
        <v>413</v>
      </c>
      <c r="G91" s="57"/>
      <c r="H91" s="9">
        <v>413</v>
      </c>
      <c r="I91" s="9">
        <v>413</v>
      </c>
      <c r="J91" s="99"/>
      <c r="K91" s="9">
        <v>2</v>
      </c>
      <c r="L91" s="9">
        <v>406</v>
      </c>
      <c r="M91" s="57"/>
      <c r="N91" s="9">
        <v>415</v>
      </c>
      <c r="O91" s="9">
        <v>411</v>
      </c>
      <c r="P91" s="127"/>
      <c r="Q91" s="7">
        <v>2</v>
      </c>
      <c r="R91" s="7">
        <v>401</v>
      </c>
      <c r="S91" s="56"/>
      <c r="T91" s="7">
        <v>407</v>
      </c>
      <c r="U91" s="7">
        <v>404</v>
      </c>
      <c r="V91" s="144"/>
      <c r="W91" s="26">
        <v>2</v>
      </c>
      <c r="X91" s="26">
        <v>373</v>
      </c>
      <c r="Y91" s="81"/>
      <c r="Z91" s="26">
        <v>375</v>
      </c>
      <c r="AA91" s="26">
        <v>374</v>
      </c>
    </row>
    <row r="92" spans="1:27" ht="14.25" customHeight="1">
      <c r="A92" s="45" t="s">
        <v>47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7" spans="2:2">
      <c r="B97" s="44"/>
    </row>
  </sheetData>
  <mergeCells count="168">
    <mergeCell ref="A10:A14"/>
    <mergeCell ref="A28:A30"/>
    <mergeCell ref="A44:A46"/>
    <mergeCell ref="A52:A55"/>
    <mergeCell ref="A33:A34"/>
    <mergeCell ref="A35:A36"/>
    <mergeCell ref="A37:A40"/>
    <mergeCell ref="A41:A43"/>
    <mergeCell ref="V83:V84"/>
    <mergeCell ref="A79:A81"/>
    <mergeCell ref="A82:A84"/>
    <mergeCell ref="A85:A88"/>
    <mergeCell ref="A15:A18"/>
    <mergeCell ref="A19:A21"/>
    <mergeCell ref="A22:A24"/>
    <mergeCell ref="A25:A27"/>
    <mergeCell ref="A31:A32"/>
    <mergeCell ref="A63:A64"/>
    <mergeCell ref="V57:V58"/>
    <mergeCell ref="V60:V61"/>
    <mergeCell ref="V86:V87"/>
    <mergeCell ref="V55:AA55"/>
    <mergeCell ref="V74:AA74"/>
    <mergeCell ref="V90:V91"/>
    <mergeCell ref="V88:AA88"/>
    <mergeCell ref="V70:V71"/>
    <mergeCell ref="V77:V78"/>
    <mergeCell ref="V80:V81"/>
    <mergeCell ref="V23:V24"/>
    <mergeCell ref="V26:V27"/>
    <mergeCell ref="V38:V39"/>
    <mergeCell ref="V53:V54"/>
    <mergeCell ref="V45:V46"/>
    <mergeCell ref="V48:V49"/>
    <mergeCell ref="V42:V43"/>
    <mergeCell ref="P53:P54"/>
    <mergeCell ref="A89:A91"/>
    <mergeCell ref="B89:C89"/>
    <mergeCell ref="D90:D91"/>
    <mergeCell ref="J60:J61"/>
    <mergeCell ref="J70:J71"/>
    <mergeCell ref="D83:D84"/>
    <mergeCell ref="J83:J84"/>
    <mergeCell ref="A65:A66"/>
    <mergeCell ref="B69:C69"/>
    <mergeCell ref="P3:P5"/>
    <mergeCell ref="P7:P8"/>
    <mergeCell ref="P11:P12"/>
    <mergeCell ref="P16:P17"/>
    <mergeCell ref="P45:P46"/>
    <mergeCell ref="P48:P49"/>
    <mergeCell ref="P23:P24"/>
    <mergeCell ref="P26:P27"/>
    <mergeCell ref="P38:P39"/>
    <mergeCell ref="P42:P43"/>
    <mergeCell ref="P83:P84"/>
    <mergeCell ref="P90:P91"/>
    <mergeCell ref="P87:U87"/>
    <mergeCell ref="P60:P61"/>
    <mergeCell ref="P70:P71"/>
    <mergeCell ref="P77:P78"/>
    <mergeCell ref="P80:P81"/>
    <mergeCell ref="P75:U75"/>
    <mergeCell ref="Z3:Z5"/>
    <mergeCell ref="J16:J17"/>
    <mergeCell ref="A1:AA1"/>
    <mergeCell ref="P2:U2"/>
    <mergeCell ref="V2:AA2"/>
    <mergeCell ref="B6:C6"/>
    <mergeCell ref="Q3:Q5"/>
    <mergeCell ref="R3:R5"/>
    <mergeCell ref="T3:T5"/>
    <mergeCell ref="S3:S5"/>
    <mergeCell ref="W3:W5"/>
    <mergeCell ref="X3:X5"/>
    <mergeCell ref="Y3:Y5"/>
    <mergeCell ref="A6:A9"/>
    <mergeCell ref="AA3:AA5"/>
    <mergeCell ref="V7:V8"/>
    <mergeCell ref="A2:C5"/>
    <mergeCell ref="J2:O2"/>
    <mergeCell ref="J3:J5"/>
    <mergeCell ref="K3:K5"/>
    <mergeCell ref="U3:U5"/>
    <mergeCell ref="V3:V5"/>
    <mergeCell ref="D7:D9"/>
    <mergeCell ref="D11:D14"/>
    <mergeCell ref="J7:J8"/>
    <mergeCell ref="J11:J12"/>
    <mergeCell ref="G3:G5"/>
    <mergeCell ref="M3:M5"/>
    <mergeCell ref="V11:V12"/>
    <mergeCell ref="L3:L5"/>
    <mergeCell ref="D53:D54"/>
    <mergeCell ref="D57:D58"/>
    <mergeCell ref="V20:V21"/>
    <mergeCell ref="J53:J54"/>
    <mergeCell ref="J57:J58"/>
    <mergeCell ref="B10:C10"/>
    <mergeCell ref="B15:C15"/>
    <mergeCell ref="V16:V17"/>
    <mergeCell ref="P20:P21"/>
    <mergeCell ref="P57:P58"/>
    <mergeCell ref="O3:O5"/>
    <mergeCell ref="D2:I2"/>
    <mergeCell ref="D3:D5"/>
    <mergeCell ref="E3:E5"/>
    <mergeCell ref="F3:F5"/>
    <mergeCell ref="H3:H5"/>
    <mergeCell ref="I3:I5"/>
    <mergeCell ref="N3:N5"/>
    <mergeCell ref="J90:J91"/>
    <mergeCell ref="J87:O87"/>
    <mergeCell ref="J20:J21"/>
    <mergeCell ref="J23:J24"/>
    <mergeCell ref="J26:J27"/>
    <mergeCell ref="J38:J39"/>
    <mergeCell ref="J42:J43"/>
    <mergeCell ref="J45:J46"/>
    <mergeCell ref="J48:J49"/>
    <mergeCell ref="J75:O75"/>
    <mergeCell ref="J77:J78"/>
    <mergeCell ref="J80:J81"/>
    <mergeCell ref="D16:D17"/>
    <mergeCell ref="D20:D21"/>
    <mergeCell ref="D23:D24"/>
    <mergeCell ref="D26:D27"/>
    <mergeCell ref="D29:D30"/>
    <mergeCell ref="D45:D46"/>
    <mergeCell ref="D48:D51"/>
    <mergeCell ref="D42:D43"/>
    <mergeCell ref="B44:C44"/>
    <mergeCell ref="B19:C19"/>
    <mergeCell ref="B31:C31"/>
    <mergeCell ref="B25:C25"/>
    <mergeCell ref="B28:C28"/>
    <mergeCell ref="D38:D39"/>
    <mergeCell ref="B33:C33"/>
    <mergeCell ref="B35:C35"/>
    <mergeCell ref="B37:C37"/>
    <mergeCell ref="B22:C22"/>
    <mergeCell ref="D86:D87"/>
    <mergeCell ref="E87:I87"/>
    <mergeCell ref="D70:D71"/>
    <mergeCell ref="D75:I75"/>
    <mergeCell ref="D77:D78"/>
    <mergeCell ref="D80:D81"/>
    <mergeCell ref="D60:D62"/>
    <mergeCell ref="B82:C82"/>
    <mergeCell ref="B41:C41"/>
    <mergeCell ref="A59:A62"/>
    <mergeCell ref="A47:A51"/>
    <mergeCell ref="B76:C76"/>
    <mergeCell ref="B79:C79"/>
    <mergeCell ref="A76:A78"/>
    <mergeCell ref="A67:A68"/>
    <mergeCell ref="A69:A71"/>
    <mergeCell ref="A72:A75"/>
    <mergeCell ref="A56:A58"/>
    <mergeCell ref="B47:C47"/>
    <mergeCell ref="B85:C85"/>
    <mergeCell ref="B52:C52"/>
    <mergeCell ref="B56:C56"/>
    <mergeCell ref="B59:C59"/>
    <mergeCell ref="B63:C63"/>
    <mergeCell ref="B65:C65"/>
    <mergeCell ref="B67:C67"/>
    <mergeCell ref="B72:C72"/>
  </mergeCells>
  <phoneticPr fontId="13" type="noConversion"/>
  <pageMargins left="0.51181102362204722" right="0.51181102362204722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承德医学院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</dc:creator>
  <cp:lastModifiedBy>Administrator</cp:lastModifiedBy>
  <cp:lastPrinted>2021-05-07T00:18:55Z</cp:lastPrinted>
  <dcterms:created xsi:type="dcterms:W3CDTF">2016-05-25T02:03:00Z</dcterms:created>
  <dcterms:modified xsi:type="dcterms:W3CDTF">2021-05-07T00:19:05Z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  <property fmtid="{D5CDD505-2E9C-101B-9397-08002B2CF9AE}" pid="3" name="KSORubyTemplateID" linkTarget="0">
    <vt:lpwstr>11</vt:lpwstr>
  </property>
</Properties>
</file>